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yAnnie\Project of the Month Programs\Lets Get Organized\New Order Forms\"/>
    </mc:Choice>
  </mc:AlternateContent>
  <xr:revisionPtr revIDLastSave="0" documentId="13_ncr:1_{19AC7A75-06AF-4BD1-9DCB-BD850871EFFB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ORDER FORM" sheetId="1" r:id="rId1"/>
    <sheet name="ZIPPER COLORS" sheetId="4" r:id="rId2"/>
  </sheets>
  <definedNames>
    <definedName name="_xlnm.Print_Titles" localSheetId="0">'ORDER FORM'!$7:$17</definedName>
  </definedNames>
  <calcPr calcId="179017"/>
</workbook>
</file>

<file path=xl/calcChain.xml><?xml version="1.0" encoding="utf-8"?>
<calcChain xmlns="http://schemas.openxmlformats.org/spreadsheetml/2006/main">
  <c r="O76" i="1" l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66" i="1" l="1"/>
  <c r="O59" i="1"/>
  <c r="O51" i="1"/>
  <c r="O44" i="1"/>
  <c r="O56" i="1"/>
  <c r="O57" i="1"/>
  <c r="O58" i="1"/>
  <c r="O60" i="1"/>
  <c r="O61" i="1"/>
  <c r="O62" i="1"/>
  <c r="O63" i="1"/>
  <c r="O64" i="1"/>
  <c r="O65" i="1"/>
  <c r="O67" i="1"/>
  <c r="O68" i="1"/>
  <c r="O69" i="1"/>
  <c r="F71" i="1"/>
  <c r="H71" i="1" s="1"/>
  <c r="J71" i="1" s="1"/>
  <c r="O54" i="1" l="1"/>
  <c r="O53" i="1"/>
  <c r="O52" i="1"/>
  <c r="O50" i="1"/>
  <c r="O49" i="1"/>
  <c r="O48" i="1"/>
  <c r="O47" i="1"/>
  <c r="O46" i="1"/>
  <c r="O45" i="1"/>
  <c r="O43" i="1"/>
  <c r="O42" i="1"/>
  <c r="O41" i="1"/>
  <c r="F74" i="1" l="1"/>
  <c r="H74" i="1" s="1"/>
  <c r="J74" i="1" s="1"/>
  <c r="O92" i="1" l="1"/>
  <c r="F38" i="1" l="1"/>
  <c r="H38" i="1" s="1"/>
  <c r="J38" i="1" s="1"/>
  <c r="E54" i="4"/>
  <c r="M35" i="1" s="1"/>
  <c r="O35" i="1" s="1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F22" i="1"/>
  <c r="H22" i="1" s="1"/>
  <c r="J22" i="1" s="1"/>
  <c r="O102" i="1"/>
  <c r="O100" i="1"/>
  <c r="O98" i="1"/>
  <c r="O96" i="1"/>
  <c r="O94" i="1"/>
  <c r="O32" i="1"/>
  <c r="O31" i="1"/>
  <c r="O30" i="1"/>
  <c r="O29" i="1"/>
  <c r="O28" i="1"/>
  <c r="O27" i="1"/>
  <c r="O26" i="1"/>
  <c r="O25" i="1"/>
  <c r="O18" i="1"/>
  <c r="F18" i="1"/>
  <c r="H18" i="1" s="1"/>
  <c r="F35" i="1"/>
  <c r="H35" i="1" s="1"/>
  <c r="J35" i="1" s="1"/>
  <c r="O103" i="1" l="1"/>
</calcChain>
</file>

<file path=xl/sharedStrings.xml><?xml version="1.0" encoding="utf-8"?>
<sst xmlns="http://schemas.openxmlformats.org/spreadsheetml/2006/main" count="343" uniqueCount="201">
  <si>
    <t>Qty</t>
  </si>
  <si>
    <t>ZIP30-xxx</t>
  </si>
  <si>
    <t>30" Zipper</t>
  </si>
  <si>
    <t>x</t>
  </si>
  <si>
    <t>=</t>
  </si>
  <si>
    <t>Total</t>
  </si>
  <si>
    <t>TO ORDER</t>
  </si>
  <si>
    <t>TO BE FILLED IN BY STORE:</t>
  </si>
  <si>
    <t>Number of participants</t>
  </si>
  <si>
    <t>SKU</t>
  </si>
  <si>
    <t>Available in:</t>
  </si>
  <si>
    <t>TOTAL</t>
  </si>
  <si>
    <t>SS2015</t>
  </si>
  <si>
    <t xml:space="preserve">SS1015 </t>
  </si>
  <si>
    <t>15 yard roll (black)</t>
  </si>
  <si>
    <t>15 yard roll (white)</t>
  </si>
  <si>
    <t>18" x 58" package (black)</t>
  </si>
  <si>
    <t>18" x 58" package (white)</t>
  </si>
  <si>
    <t>36" x 58" package (black)</t>
  </si>
  <si>
    <t>36" x 58" package (white)</t>
  </si>
  <si>
    <t>72" x 58" package (black)</t>
  </si>
  <si>
    <t>72" x 58" package (white)</t>
  </si>
  <si>
    <t xml:space="preserve">SS1018 </t>
  </si>
  <si>
    <t>SS2018</t>
  </si>
  <si>
    <t xml:space="preserve">SS1036 </t>
  </si>
  <si>
    <t>SS2036</t>
  </si>
  <si>
    <t xml:space="preserve">SS1072  </t>
  </si>
  <si>
    <t>SS2072</t>
  </si>
  <si>
    <t>Store Name</t>
  </si>
  <si>
    <t>Address</t>
  </si>
  <si>
    <t>City, State Zip</t>
  </si>
  <si>
    <t>Phone</t>
  </si>
  <si>
    <t>Email</t>
  </si>
  <si>
    <t>ORDER FORM</t>
  </si>
  <si>
    <t>Contact</t>
  </si>
  <si>
    <t>BILL TO:</t>
  </si>
  <si>
    <t>SHIP TO:</t>
  </si>
  <si>
    <t>FOR PLANNING PURPOSES</t>
  </si>
  <si>
    <t>SKU/Link to ByAnnie website</t>
  </si>
  <si>
    <t>(enter quantity)</t>
  </si>
  <si>
    <t>yards</t>
  </si>
  <si>
    <t>units</t>
  </si>
  <si>
    <t>Name</t>
  </si>
  <si>
    <t>ZIP30-</t>
  </si>
  <si>
    <t>White</t>
  </si>
  <si>
    <t>Ivory</t>
  </si>
  <si>
    <t>Black</t>
  </si>
  <si>
    <t>Pewter</t>
  </si>
  <si>
    <t>Gunmetal Gray</t>
  </si>
  <si>
    <t>Slate Gray</t>
  </si>
  <si>
    <t>Natural</t>
  </si>
  <si>
    <t>Rock Slide</t>
  </si>
  <si>
    <t>Seal Brown</t>
  </si>
  <si>
    <t>Sable</t>
  </si>
  <si>
    <t>Sage</t>
  </si>
  <si>
    <t>Taupe</t>
  </si>
  <si>
    <t>Khaki</t>
  </si>
  <si>
    <t>Golden Brown</t>
  </si>
  <si>
    <t xml:space="preserve">Gold  </t>
  </si>
  <si>
    <t>Buttercup</t>
  </si>
  <si>
    <t>Dandelion</t>
  </si>
  <si>
    <t>Butter Cream</t>
  </si>
  <si>
    <t>Chartreuse</t>
  </si>
  <si>
    <t>Apple Green</t>
  </si>
  <si>
    <t>Light Mint</t>
  </si>
  <si>
    <t>Jewel Green</t>
  </si>
  <si>
    <t>Emerald Green</t>
  </si>
  <si>
    <t>Hemlock</t>
  </si>
  <si>
    <t>Twilight</t>
  </si>
  <si>
    <t>Turquoise</t>
  </si>
  <si>
    <t>Robin's Egg Blue</t>
  </si>
  <si>
    <t>Parrot Blue</t>
  </si>
  <si>
    <t>Blastoff Blue</t>
  </si>
  <si>
    <t>Country Blue</t>
  </si>
  <si>
    <t>Cobalt</t>
  </si>
  <si>
    <t>Union Blue</t>
  </si>
  <si>
    <t>Navy</t>
  </si>
  <si>
    <t>Eggplant</t>
  </si>
  <si>
    <t>Tahiti</t>
  </si>
  <si>
    <t>Dusty Rose</t>
  </si>
  <si>
    <t>Pale Pink</t>
  </si>
  <si>
    <t>Lipstick</t>
  </si>
  <si>
    <t>Raspberry</t>
  </si>
  <si>
    <t>Crazy Plum</t>
  </si>
  <si>
    <t>Wild Plum</t>
  </si>
  <si>
    <t>Atom Red</t>
  </si>
  <si>
    <t>Hot Red</t>
  </si>
  <si>
    <t>Cranberry</t>
  </si>
  <si>
    <t>Redwood</t>
  </si>
  <si>
    <t>Tangerine</t>
  </si>
  <si>
    <t>Pumpkin</t>
  </si>
  <si>
    <t>Papaya</t>
  </si>
  <si>
    <t xml:space="preserve">   </t>
  </si>
  <si>
    <t>Wholesale Price</t>
  </si>
  <si>
    <t>Total Qty Needed</t>
  </si>
  <si>
    <t xml:space="preserve"> # of participants</t>
  </si>
  <si>
    <t>Supplies needed (Qty/Size):</t>
  </si>
  <si>
    <t xml:space="preserve"> </t>
  </si>
  <si>
    <t xml:space="preserve">      </t>
  </si>
  <si>
    <t>30" Double-Slide Handbag Zippers</t>
  </si>
  <si>
    <t>Approx Yardage Needed</t>
  </si>
  <si>
    <t>Qty Needed for 1 Kit</t>
  </si>
  <si>
    <t>Order patterns for each participant:</t>
  </si>
  <si>
    <t>ByAnnie.com LLC</t>
  </si>
  <si>
    <t>P. O. Box 1003, St. George, UT 84771</t>
  </si>
  <si>
    <t>Questions? Please call us at 435-674-9816 or email orders@byannie.com.</t>
  </si>
  <si>
    <t>Notes</t>
  </si>
  <si>
    <t>ByAnnie's Stiletto &amp; Pressing Tool</t>
  </si>
  <si>
    <t>Chalk Markers</t>
  </si>
  <si>
    <t>SUP207</t>
  </si>
  <si>
    <t>Other recommended supplies/tools to promote with this class:</t>
  </si>
  <si>
    <t>NOTE: Order from distributor for best pricing.</t>
  </si>
  <si>
    <t>Bias Tape Maker, 1/2"</t>
  </si>
  <si>
    <t>Wonder Clips</t>
  </si>
  <si>
    <t>SUP189</t>
  </si>
  <si>
    <t>SUP121</t>
  </si>
  <si>
    <t>SUP166-10-RED</t>
  </si>
  <si>
    <t>Don't forget that you get free shipping (we choose method) on everything shipped with your monthly order!
Please save and email this worksheet to us at orders@byannie.com. Be sure to print a copy for your records.</t>
  </si>
  <si>
    <t>Click on Zipper Colors tab at bottom to specify colors. Total will be filled in here.</t>
  </si>
  <si>
    <t>Please fill in all yellow fields. You may need to click "Enable Editing" at top in order to enter data.</t>
  </si>
  <si>
    <t>www.ByAnnie.com</t>
  </si>
  <si>
    <r>
      <t xml:space="preserve">435-674-9816  </t>
    </r>
    <r>
      <rPr>
        <b/>
        <sz val="9"/>
        <color indexed="8"/>
        <rFont val="Calibri"/>
        <family val="2"/>
      </rPr>
      <t>▪</t>
    </r>
    <r>
      <rPr>
        <b/>
        <sz val="9"/>
        <color indexed="8"/>
        <rFont val="Arial"/>
        <family val="2"/>
      </rPr>
      <t xml:space="preserve">  orders@byannie.com</t>
    </r>
  </si>
  <si>
    <t>ByAnnie's Soft &amp; Stable Flyers</t>
  </si>
  <si>
    <t>Zipper Color Cards</t>
  </si>
  <si>
    <t>Include these in kits with precut Soft and Stable</t>
  </si>
  <si>
    <t>Increase zipper sales by providing color cards to customers</t>
  </si>
  <si>
    <t>iZIP-ColorCard</t>
  </si>
  <si>
    <t>iSS-Flyer</t>
  </si>
  <si>
    <t>ZIP24-</t>
  </si>
  <si>
    <t>SUP209-APPLE GREEN</t>
  </si>
  <si>
    <t>Apple Green, 18" x 54"</t>
  </si>
  <si>
    <t>Atom Red, 18" x 54"</t>
  </si>
  <si>
    <t>Black, 18" x 54"</t>
  </si>
  <si>
    <t>Dandelion, 18" x 54"</t>
  </si>
  <si>
    <t>Lipstick, 18" x 54"</t>
  </si>
  <si>
    <t>Turquoise, 18" x 54"</t>
  </si>
  <si>
    <t>White, 18" x 54"</t>
  </si>
  <si>
    <t>18" x 54" package:</t>
  </si>
  <si>
    <t>SUP209-ATOM RED</t>
  </si>
  <si>
    <t>SUP209-BLACK</t>
  </si>
  <si>
    <t>SUP209-DANDELION</t>
  </si>
  <si>
    <t>SUP209-LIPSTICK</t>
  </si>
  <si>
    <t>SUP209-TURQUOISE</t>
  </si>
  <si>
    <t>SUP209-WHITE</t>
  </si>
  <si>
    <t>15 yard x 54" roll:</t>
  </si>
  <si>
    <t>SUP209-15YD-APPLE GR</t>
  </si>
  <si>
    <t>SUP209-15YD-ATOM RED</t>
  </si>
  <si>
    <t>SUP209-15YD-BLACK</t>
  </si>
  <si>
    <t>SUP209-15YD-DANDLN</t>
  </si>
  <si>
    <t>SUP209-15YD-LIPSTICK</t>
  </si>
  <si>
    <t>SUP209-15YD-TURQ</t>
  </si>
  <si>
    <t>SUP209-15YD-WHITE</t>
  </si>
  <si>
    <t>Order the components to make kits for both cases or allow customers to purchase items indiviually:</t>
  </si>
  <si>
    <t>Order in 1/2-yard packages 
or 15-yard rolls.</t>
  </si>
  <si>
    <t>Month 9</t>
  </si>
  <si>
    <t>Power Trip</t>
  </si>
  <si>
    <t>PBA237</t>
  </si>
  <si>
    <t>NOTE: See cutting layout on page 5 of pattern to assure best use of Soft and Stable.</t>
  </si>
  <si>
    <t xml:space="preserve">ByAnnie's Soft and Stable, 18" x 58" </t>
  </si>
  <si>
    <t>Mesh fabric,  12" x 13"</t>
  </si>
  <si>
    <t>NOTE: One 30" zipper is needed for the outer zipper of the case. Use the other two 30" zippers to make the three zippers needed for the pockets. This will leave a 20" zipper for another project. Click on the Zipper Colors tab at bottom to specify sizes and colors desired.</t>
  </si>
  <si>
    <t xml:space="preserve">Fold-over elastic, 21" </t>
  </si>
  <si>
    <t>¾" elastic, 10½"</t>
  </si>
  <si>
    <t>NOTE: Three 30" double-slide zippers will make all the zippers for this project with about a 20" single-slide zipper left for another project.</t>
  </si>
  <si>
    <t>Natural, 18" x 54"</t>
  </si>
  <si>
    <t>SUP209-NATURAL</t>
  </si>
  <si>
    <t>Navy, 18" x 54"</t>
  </si>
  <si>
    <t>SUP209-NAVY</t>
  </si>
  <si>
    <t>Parrot Blue, 18" x 54"</t>
  </si>
  <si>
    <t>SUP209-PARROT BLUE</t>
  </si>
  <si>
    <t>Pewter, 18" x 54"</t>
  </si>
  <si>
    <t>SUP209-PEWTER</t>
  </si>
  <si>
    <t>Tahiti, 18" x 54"</t>
  </si>
  <si>
    <t>SUP209-TAHITI</t>
  </si>
  <si>
    <t>SUP209-15YD-NATURAL</t>
  </si>
  <si>
    <t>SUP209-15YD-NAVY</t>
  </si>
  <si>
    <t>SUP209-15YD-PARROT B</t>
  </si>
  <si>
    <t>SUP209-15YD-PEWTER</t>
  </si>
  <si>
    <t>SUP209-15YD-TAHITI</t>
  </si>
  <si>
    <t>5/8" wide elastic, available in 2yd packages in these colors:</t>
  </si>
  <si>
    <t>Available in 2-yard packages</t>
  </si>
  <si>
    <t>Blastoff Blue, 18" x 54"</t>
  </si>
  <si>
    <t>SUP209-15YD-BLSTOFF BLUE</t>
  </si>
  <si>
    <t>Pumpkin, 18" x 54"</t>
  </si>
  <si>
    <t>SUP209-15YD-PUMPKIN</t>
  </si>
  <si>
    <t>SUP209-BLSTOFF BLUE</t>
  </si>
  <si>
    <t>SUP209-PUMPKIN</t>
  </si>
  <si>
    <t>SUP211-2-APPLGREEN</t>
  </si>
  <si>
    <t>SUP211-2-ATOM RED</t>
  </si>
  <si>
    <t>SUP211-2-BLACK</t>
  </si>
  <si>
    <t>SUP211-2-BLASTBLUE</t>
  </si>
  <si>
    <t>SUP211-2-DANDELION</t>
  </si>
  <si>
    <t>SUP211-2-LIPSTICK</t>
  </si>
  <si>
    <t>SUP211-2-NATURAL</t>
  </si>
  <si>
    <t>SUP211-2-NAVY</t>
  </si>
  <si>
    <t>SUP211-2-PARROT BLUE</t>
  </si>
  <si>
    <t>SUP211-2-PEWTER</t>
  </si>
  <si>
    <t>SUP211-2-PUMPKIN</t>
  </si>
  <si>
    <t>SUP211-2-TAHITI</t>
  </si>
  <si>
    <t>SUP211-2-TURQUOISE</t>
  </si>
  <si>
    <t>SUP211-2-WHITE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</si>
</sst>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28"/>
      <color indexed="8"/>
      <name val="Arial"/>
      <family val="2"/>
    </font>
    <font>
      <b/>
      <sz val="10"/>
      <color indexed="8"/>
      <name val="Calibri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u/>
      <sz val="9"/>
      <color indexed="12"/>
      <name val="Arial"/>
      <family val="2"/>
    </font>
    <font>
      <b/>
      <u/>
      <sz val="9"/>
      <color indexed="12"/>
      <name val="Arial"/>
      <family val="2"/>
    </font>
    <font>
      <b/>
      <sz val="8"/>
      <color indexed="8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Calibri"/>
      <family val="2"/>
    </font>
    <font>
      <sz val="22"/>
      <color indexed="8"/>
      <name val="Arial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u/>
      <sz val="8"/>
      <color indexed="20"/>
      <name val="Arial"/>
      <family val="2"/>
    </font>
    <font>
      <sz val="8"/>
      <name val="Calibri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i/>
      <sz val="9"/>
      <color indexed="8"/>
      <name val="Arial"/>
      <family val="2"/>
    </font>
    <font>
      <b/>
      <u/>
      <sz val="14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21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/>
    <xf numFmtId="43" fontId="2" fillId="0" borderId="0" xfId="1" applyFont="1"/>
    <xf numFmtId="43" fontId="5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left" indent="1"/>
    </xf>
    <xf numFmtId="0" fontId="6" fillId="0" borderId="0" xfId="0" applyFont="1"/>
    <xf numFmtId="0" fontId="6" fillId="0" borderId="0" xfId="0" applyFont="1" applyFill="1" applyBorder="1" applyAlignment="1">
      <alignment horizontal="left" indent="1"/>
    </xf>
    <xf numFmtId="0" fontId="6" fillId="0" borderId="0" xfId="0" applyFont="1" applyAlignment="1">
      <alignment horizontal="left" indent="1"/>
    </xf>
    <xf numFmtId="43" fontId="5" fillId="0" borderId="1" xfId="1" applyFont="1" applyFill="1" applyBorder="1"/>
    <xf numFmtId="0" fontId="4" fillId="0" borderId="2" xfId="0" applyFont="1" applyBorder="1" applyAlignment="1">
      <alignment horizontal="center"/>
    </xf>
    <xf numFmtId="43" fontId="5" fillId="0" borderId="2" xfId="1" applyFont="1" applyBorder="1"/>
    <xf numFmtId="44" fontId="5" fillId="0" borderId="2" xfId="2" applyFont="1" applyBorder="1"/>
    <xf numFmtId="0" fontId="3" fillId="0" borderId="0" xfId="0" applyFont="1"/>
    <xf numFmtId="43" fontId="5" fillId="0" borderId="0" xfId="1" applyFont="1" applyBorder="1"/>
    <xf numFmtId="43" fontId="5" fillId="0" borderId="0" xfId="1" applyFont="1" applyFill="1" applyBorder="1"/>
    <xf numFmtId="43" fontId="5" fillId="0" borderId="3" xfId="1" applyFont="1" applyFill="1" applyBorder="1"/>
    <xf numFmtId="0" fontId="5" fillId="0" borderId="5" xfId="0" applyFont="1" applyFill="1" applyBorder="1"/>
    <xf numFmtId="43" fontId="5" fillId="0" borderId="6" xfId="1" applyFont="1" applyBorder="1"/>
    <xf numFmtId="0" fontId="5" fillId="0" borderId="7" xfId="0" applyFont="1" applyFill="1" applyBorder="1"/>
    <xf numFmtId="0" fontId="5" fillId="0" borderId="8" xfId="0" applyFont="1" applyBorder="1"/>
    <xf numFmtId="0" fontId="5" fillId="0" borderId="7" xfId="0" applyFont="1" applyBorder="1"/>
    <xf numFmtId="43" fontId="5" fillId="0" borderId="1" xfId="1" applyFont="1" applyBorder="1"/>
    <xf numFmtId="0" fontId="2" fillId="0" borderId="8" xfId="0" applyFont="1" applyBorder="1"/>
    <xf numFmtId="43" fontId="2" fillId="0" borderId="0" xfId="1" applyFont="1" applyBorder="1"/>
    <xf numFmtId="0" fontId="5" fillId="0" borderId="8" xfId="0" applyFont="1" applyFill="1" applyBorder="1"/>
    <xf numFmtId="0" fontId="5" fillId="0" borderId="7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6" fillId="0" borderId="0" xfId="4" applyFont="1"/>
    <xf numFmtId="0" fontId="16" fillId="0" borderId="0" xfId="4" applyFont="1" applyBorder="1"/>
    <xf numFmtId="0" fontId="17" fillId="0" borderId="0" xfId="4" applyFont="1" applyBorder="1"/>
    <xf numFmtId="0" fontId="3" fillId="0" borderId="0" xfId="0" applyFont="1" applyBorder="1"/>
    <xf numFmtId="0" fontId="5" fillId="2" borderId="0" xfId="0" applyFont="1" applyFill="1" applyBorder="1"/>
    <xf numFmtId="0" fontId="12" fillId="0" borderId="0" xfId="0" applyFont="1"/>
    <xf numFmtId="0" fontId="0" fillId="0" borderId="2" xfId="0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 wrapText="1"/>
    </xf>
    <xf numFmtId="0" fontId="19" fillId="0" borderId="0" xfId="0" applyFont="1"/>
    <xf numFmtId="0" fontId="19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indent="1"/>
    </xf>
    <xf numFmtId="0" fontId="4" fillId="3" borderId="4" xfId="0" applyFont="1" applyFill="1" applyBorder="1"/>
    <xf numFmtId="0" fontId="5" fillId="2" borderId="3" xfId="0" applyFont="1" applyFill="1" applyBorder="1"/>
    <xf numFmtId="0" fontId="3" fillId="2" borderId="9" xfId="0" applyFont="1" applyFill="1" applyBorder="1"/>
    <xf numFmtId="0" fontId="3" fillId="2" borderId="0" xfId="0" applyFont="1" applyFill="1" applyBorder="1"/>
    <xf numFmtId="0" fontId="15" fillId="0" borderId="10" xfId="0" applyFont="1" applyBorder="1" applyAlignment="1">
      <alignment horizontal="center"/>
    </xf>
    <xf numFmtId="43" fontId="15" fillId="0" borderId="10" xfId="1" applyFont="1" applyBorder="1" applyAlignment="1">
      <alignment horizontal="center" wrapText="1"/>
    </xf>
    <xf numFmtId="43" fontId="15" fillId="0" borderId="10" xfId="1" applyFont="1" applyBorder="1" applyAlignment="1">
      <alignment horizontal="center"/>
    </xf>
    <xf numFmtId="43" fontId="2" fillId="0" borderId="0" xfId="1" applyFont="1" applyAlignment="1"/>
    <xf numFmtId="43" fontId="5" fillId="0" borderId="0" xfId="1" applyFont="1" applyAlignment="1"/>
    <xf numFmtId="43" fontId="5" fillId="0" borderId="9" xfId="1" applyFont="1" applyBorder="1" applyAlignment="1"/>
    <xf numFmtId="44" fontId="5" fillId="0" borderId="2" xfId="2" applyFont="1" applyBorder="1" applyAlignment="1"/>
    <xf numFmtId="43" fontId="5" fillId="0" borderId="2" xfId="1" applyFont="1" applyBorder="1" applyAlignment="1"/>
    <xf numFmtId="43" fontId="5" fillId="0" borderId="11" xfId="1" applyFont="1" applyBorder="1" applyAlignment="1"/>
    <xf numFmtId="43" fontId="5" fillId="0" borderId="12" xfId="1" applyFont="1" applyBorder="1" applyAlignment="1"/>
    <xf numFmtId="43" fontId="5" fillId="0" borderId="13" xfId="1" applyFont="1" applyBorder="1" applyAlignment="1"/>
    <xf numFmtId="43" fontId="5" fillId="0" borderId="12" xfId="1" applyFont="1" applyFill="1" applyBorder="1" applyAlignment="1"/>
    <xf numFmtId="43" fontId="5" fillId="0" borderId="13" xfId="1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4" borderId="2" xfId="0" applyFont="1" applyFill="1" applyBorder="1" applyProtection="1">
      <protection locked="0"/>
    </xf>
    <xf numFmtId="0" fontId="19" fillId="0" borderId="0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43" fontId="2" fillId="0" borderId="0" xfId="1" applyFont="1" applyBorder="1" applyAlignment="1"/>
    <xf numFmtId="43" fontId="5" fillId="0" borderId="1" xfId="1" applyFont="1" applyBorder="1" applyAlignment="1"/>
    <xf numFmtId="0" fontId="20" fillId="0" borderId="0" xfId="0" applyFont="1"/>
    <xf numFmtId="0" fontId="2" fillId="0" borderId="12" xfId="0" applyFont="1" applyBorder="1"/>
    <xf numFmtId="44" fontId="5" fillId="0" borderId="12" xfId="2" applyFont="1" applyBorder="1" applyAlignment="1"/>
    <xf numFmtId="43" fontId="5" fillId="0" borderId="9" xfId="1" applyFont="1" applyFill="1" applyBorder="1" applyAlignment="1"/>
    <xf numFmtId="0" fontId="5" fillId="4" borderId="2" xfId="0" applyFont="1" applyFill="1" applyBorder="1" applyProtection="1">
      <protection locked="0"/>
    </xf>
    <xf numFmtId="0" fontId="5" fillId="0" borderId="5" xfId="0" applyFont="1" applyFill="1" applyBorder="1" applyProtection="1"/>
    <xf numFmtId="44" fontId="5" fillId="0" borderId="6" xfId="2" applyFont="1" applyFill="1" applyBorder="1" applyProtection="1"/>
    <xf numFmtId="44" fontId="5" fillId="0" borderId="11" xfId="2" applyFont="1" applyFill="1" applyBorder="1" applyAlignment="1" applyProtection="1"/>
    <xf numFmtId="0" fontId="4" fillId="0" borderId="8" xfId="0" applyFont="1" applyBorder="1" applyAlignment="1">
      <alignment horizontal="center"/>
    </xf>
    <xf numFmtId="43" fontId="2" fillId="0" borderId="12" xfId="1" applyFont="1" applyBorder="1" applyAlignment="1"/>
    <xf numFmtId="0" fontId="8" fillId="0" borderId="0" xfId="0" applyFont="1"/>
    <xf numFmtId="0" fontId="12" fillId="0" borderId="8" xfId="0" applyFont="1" applyBorder="1" applyAlignment="1">
      <alignment horizontal="center"/>
    </xf>
    <xf numFmtId="44" fontId="8" fillId="0" borderId="12" xfId="2" applyFont="1" applyBorder="1" applyAlignment="1"/>
    <xf numFmtId="43" fontId="5" fillId="0" borderId="2" xfId="1" applyFont="1" applyBorder="1" applyAlignment="1">
      <alignment horizontal="right"/>
    </xf>
    <xf numFmtId="43" fontId="5" fillId="0" borderId="2" xfId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43" fontId="5" fillId="0" borderId="0" xfId="1" applyFont="1" applyBorder="1" applyAlignment="1">
      <alignment vertical="center"/>
    </xf>
    <xf numFmtId="0" fontId="4" fillId="4" borderId="2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>
      <alignment horizontal="left" vertical="top"/>
    </xf>
    <xf numFmtId="0" fontId="5" fillId="5" borderId="2" xfId="0" applyFont="1" applyFill="1" applyBorder="1" applyProtection="1">
      <protection locked="0"/>
    </xf>
    <xf numFmtId="0" fontId="9" fillId="0" borderId="0" xfId="0" applyFont="1" applyBorder="1" applyAlignment="1">
      <alignment horizontal="center"/>
    </xf>
    <xf numFmtId="0" fontId="14" fillId="0" borderId="0" xfId="4" applyFont="1" applyAlignment="1">
      <alignment horizontal="right"/>
    </xf>
    <xf numFmtId="43" fontId="22" fillId="0" borderId="0" xfId="1" applyFont="1" applyAlignment="1">
      <alignment horizontal="right"/>
    </xf>
    <xf numFmtId="0" fontId="24" fillId="0" borderId="0" xfId="0" applyFont="1"/>
    <xf numFmtId="0" fontId="16" fillId="0" borderId="0" xfId="4" applyFont="1" applyBorder="1" applyProtection="1">
      <protection locked="0"/>
    </xf>
    <xf numFmtId="0" fontId="25" fillId="0" borderId="0" xfId="3" applyFont="1" applyBorder="1"/>
    <xf numFmtId="0" fontId="5" fillId="0" borderId="8" xfId="0" applyFont="1" applyFill="1" applyBorder="1"/>
    <xf numFmtId="43" fontId="5" fillId="0" borderId="12" xfId="1" applyFont="1" applyFill="1" applyBorder="1" applyAlignment="1"/>
    <xf numFmtId="0" fontId="5" fillId="0" borderId="5" xfId="0" applyFont="1" applyFill="1" applyBorder="1" applyProtection="1">
      <protection locked="0"/>
    </xf>
    <xf numFmtId="43" fontId="5" fillId="0" borderId="6" xfId="1" applyFont="1" applyFill="1" applyBorder="1"/>
    <xf numFmtId="43" fontId="5" fillId="0" borderId="11" xfId="1" applyFont="1" applyFill="1" applyBorder="1" applyAlignment="1"/>
    <xf numFmtId="0" fontId="5" fillId="0" borderId="7" xfId="0" applyFont="1" applyFill="1" applyBorder="1" applyProtection="1">
      <protection locked="0"/>
    </xf>
    <xf numFmtId="43" fontId="5" fillId="0" borderId="1" xfId="1" applyFont="1" applyFill="1" applyBorder="1"/>
    <xf numFmtId="43" fontId="5" fillId="0" borderId="13" xfId="1" applyFont="1" applyFill="1" applyBorder="1" applyAlignment="1"/>
    <xf numFmtId="0" fontId="4" fillId="0" borderId="2" xfId="0" applyFont="1" applyBorder="1" applyAlignment="1">
      <alignment horizontal="left" vertical="center" wrapText="1"/>
    </xf>
    <xf numFmtId="0" fontId="19" fillId="4" borderId="2" xfId="0" applyFont="1" applyFill="1" applyBorder="1" applyProtection="1">
      <protection locked="0"/>
    </xf>
    <xf numFmtId="0" fontId="19" fillId="4" borderId="2" xfId="0" applyFont="1" applyFill="1" applyBorder="1"/>
    <xf numFmtId="0" fontId="29" fillId="0" borderId="0" xfId="4" applyFont="1"/>
    <xf numFmtId="0" fontId="30" fillId="0" borderId="0" xfId="0" applyFont="1" applyFill="1" applyBorder="1" applyAlignment="1">
      <alignment horizontal="left" indent="1"/>
    </xf>
    <xf numFmtId="0" fontId="30" fillId="0" borderId="0" xfId="0" applyFont="1" applyAlignment="1">
      <alignment horizontal="left" indent="1"/>
    </xf>
    <xf numFmtId="0" fontId="5" fillId="6" borderId="2" xfId="0" applyFont="1" applyFill="1" applyBorder="1" applyProtection="1">
      <protection locked="0"/>
    </xf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5" fillId="0" borderId="8" xfId="0" applyFont="1" applyFill="1" applyBorder="1" applyProtection="1"/>
    <xf numFmtId="44" fontId="5" fillId="0" borderId="0" xfId="2" applyFont="1" applyFill="1" applyBorder="1" applyProtection="1"/>
    <xf numFmtId="44" fontId="5" fillId="0" borderId="12" xfId="2" applyFont="1" applyFill="1" applyBorder="1" applyAlignment="1" applyProtection="1"/>
    <xf numFmtId="0" fontId="4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0" fillId="0" borderId="0" xfId="0" applyFont="1" applyFill="1"/>
    <xf numFmtId="0" fontId="15" fillId="2" borderId="8" xfId="0" applyFont="1" applyFill="1" applyBorder="1"/>
    <xf numFmtId="0" fontId="2" fillId="2" borderId="0" xfId="0" applyFont="1" applyFill="1" applyBorder="1"/>
    <xf numFmtId="0" fontId="5" fillId="2" borderId="12" xfId="0" applyFont="1" applyFill="1" applyBorder="1"/>
    <xf numFmtId="0" fontId="2" fillId="2" borderId="8" xfId="0" applyFont="1" applyFill="1" applyBorder="1"/>
    <xf numFmtId="0" fontId="3" fillId="2" borderId="12" xfId="0" applyFont="1" applyFill="1" applyBorder="1"/>
    <xf numFmtId="0" fontId="3" fillId="3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3" xfId="0" applyFont="1" applyFill="1" applyBorder="1"/>
    <xf numFmtId="0" fontId="5" fillId="0" borderId="4" xfId="0" applyFont="1" applyFill="1" applyBorder="1" applyProtection="1">
      <protection locked="0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5" fillId="0" borderId="8" xfId="0" applyFont="1" applyFill="1" applyBorder="1" applyProtection="1">
      <protection locked="0"/>
    </xf>
    <xf numFmtId="0" fontId="2" fillId="0" borderId="4" xfId="0" applyFont="1" applyBorder="1"/>
    <xf numFmtId="43" fontId="2" fillId="0" borderId="3" xfId="1" applyFont="1" applyBorder="1"/>
    <xf numFmtId="43" fontId="2" fillId="0" borderId="9" xfId="1" applyFont="1" applyBorder="1" applyAlignment="1"/>
    <xf numFmtId="0" fontId="4" fillId="0" borderId="0" xfId="0" applyFont="1" applyFill="1" applyAlignment="1">
      <alignment horizontal="left" vertical="center" wrapText="1"/>
    </xf>
    <xf numFmtId="0" fontId="29" fillId="0" borderId="0" xfId="4" applyFont="1" applyFill="1"/>
    <xf numFmtId="0" fontId="4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20" fillId="4" borderId="0" xfId="0" applyFont="1" applyFill="1" applyAlignment="1">
      <alignment horizontal="left" wrapText="1"/>
    </xf>
    <xf numFmtId="0" fontId="8" fillId="4" borderId="3" xfId="0" applyFont="1" applyFill="1" applyBorder="1" applyAlignment="1" applyProtection="1">
      <alignment horizontal="left" indent="1"/>
      <protection locked="0"/>
    </xf>
    <xf numFmtId="0" fontId="8" fillId="4" borderId="3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 vertical="top" wrapText="1"/>
    </xf>
    <xf numFmtId="0" fontId="8" fillId="4" borderId="1" xfId="0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3" fillId="4" borderId="3" xfId="4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8" fillId="4" borderId="1" xfId="0" applyFont="1" applyFill="1" applyBorder="1" applyAlignment="1" applyProtection="1">
      <alignment horizontal="left" indent="1"/>
      <protection locked="0"/>
    </xf>
    <xf numFmtId="0" fontId="23" fillId="0" borderId="0" xfId="0" applyFont="1"/>
    <xf numFmtId="43" fontId="22" fillId="0" borderId="0" xfId="1" applyFont="1" applyAlignment="1">
      <alignment horizontal="right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31" fillId="0" borderId="0" xfId="4" applyFont="1" applyAlignment="1">
      <alignment horizontal="right"/>
    </xf>
    <xf numFmtId="0" fontId="19" fillId="0" borderId="0" xfId="0" applyFont="1" applyAlignment="1">
      <alignment horizontal="left" wrapText="1"/>
    </xf>
    <xf numFmtId="0" fontId="19" fillId="4" borderId="4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indent="1"/>
    </xf>
    <xf numFmtId="43" fontId="5" fillId="0" borderId="2" xfId="1" applyFont="1" applyBorder="1"/>
    <xf numFmtId="43" fontId="5" fillId="0" borderId="6" xfId="1" applyFont="1" applyBorder="1"/>
    <xf numFmtId="0" fontId="16" fillId="0" borderId="0" xfId="4" applyFont="1"/>
    <xf numFmtId="0" fontId="4" fillId="3" borderId="4" xfId="0" applyFont="1" applyFill="1" applyBorder="1"/>
    <xf numFmtId="0" fontId="5" fillId="2" borderId="3" xfId="0" applyFont="1" applyFill="1" applyBorder="1"/>
    <xf numFmtId="0" fontId="3" fillId="2" borderId="9" xfId="0" applyFont="1" applyFill="1" applyBorder="1"/>
    <xf numFmtId="43" fontId="5" fillId="0" borderId="2" xfId="1" applyFont="1" applyBorder="1" applyAlignment="1"/>
    <xf numFmtId="43" fontId="5" fillId="0" borderId="11" xfId="1" applyFont="1" applyBorder="1" applyAlignment="1"/>
    <xf numFmtId="0" fontId="5" fillId="0" borderId="5" xfId="0" applyFont="1" applyFill="1" applyBorder="1" applyProtection="1">
      <protection locked="0"/>
    </xf>
    <xf numFmtId="0" fontId="5" fillId="6" borderId="2" xfId="0" applyFont="1" applyFill="1" applyBorder="1" applyProtection="1">
      <protection locked="0"/>
    </xf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5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indent="1"/>
    </xf>
    <xf numFmtId="43" fontId="5" fillId="0" borderId="2" xfId="1" applyFont="1" applyBorder="1"/>
    <xf numFmtId="43" fontId="5" fillId="0" borderId="2" xfId="1" applyFont="1" applyBorder="1" applyAlignment="1"/>
    <xf numFmtId="0" fontId="5" fillId="4" borderId="2" xfId="0" applyFont="1" applyFill="1" applyBorder="1" applyProtection="1">
      <protection locked="0"/>
    </xf>
    <xf numFmtId="0" fontId="29" fillId="0" borderId="0" xfId="4" applyFont="1"/>
    <xf numFmtId="0" fontId="30" fillId="0" borderId="0" xfId="0" applyFont="1" applyAlignment="1">
      <alignment horizontal="left" indent="1"/>
    </xf>
    <xf numFmtId="0" fontId="5" fillId="6" borderId="2" xfId="0" applyFont="1" applyFill="1" applyBorder="1" applyProtection="1">
      <protection locked="0"/>
    </xf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29" fillId="0" borderId="0" xfId="4" applyFont="1" applyFill="1"/>
    <xf numFmtId="0" fontId="32" fillId="0" borderId="0" xfId="4" applyFont="1"/>
  </cellXfs>
  <cellStyles count="5">
    <cellStyle name="Comma" xfId="1" builtinId="3"/>
    <cellStyle name="Currency" xfId="2" builtinId="4"/>
    <cellStyle name="Followed Hyperlink" xfId="3" builtinId="9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1333500</xdr:colOff>
      <xdr:row>9</xdr:row>
      <xdr:rowOff>0</xdr:rowOff>
    </xdr:to>
    <xdr:pic>
      <xdr:nvPicPr>
        <xdr:cNvPr id="1025" name="Picture 2" descr="lets_get_organized_banner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815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yannie.com/" TargetMode="External"/><Relationship Id="rId18" Type="http://schemas.openxmlformats.org/officeDocument/2006/relationships/hyperlink" Target="http://www.byannie.com/shop/product/mesh-lightweight-18x54/" TargetMode="External"/><Relationship Id="rId26" Type="http://schemas.openxmlformats.org/officeDocument/2006/relationships/hyperlink" Target="http://www.byannie.com/shop/product/mesh-lightweight-18x54/" TargetMode="External"/><Relationship Id="rId39" Type="http://schemas.openxmlformats.org/officeDocument/2006/relationships/hyperlink" Target="http://www.byannie.com/shop/product/mesh-lightweight-15yd/" TargetMode="External"/><Relationship Id="rId21" Type="http://schemas.openxmlformats.org/officeDocument/2006/relationships/hyperlink" Target="http://www.byannie.com/shop/product/mesh-lightweight-18x54/" TargetMode="External"/><Relationship Id="rId34" Type="http://schemas.openxmlformats.org/officeDocument/2006/relationships/hyperlink" Target="http://www.byannie.com/shop/product/mesh-lightweight-15yd/" TargetMode="External"/><Relationship Id="rId42" Type="http://schemas.openxmlformats.org/officeDocument/2006/relationships/hyperlink" Target="http://www.byannie.com/shop/product/mesh-lightweight-15yd/" TargetMode="External"/><Relationship Id="rId47" Type="http://schemas.openxmlformats.org/officeDocument/2006/relationships/hyperlink" Target="http://www.byannie.com/shop/product/fold-over-elastic/" TargetMode="External"/><Relationship Id="rId50" Type="http://schemas.openxmlformats.org/officeDocument/2006/relationships/hyperlink" Target="http://www.byannie.com/shop/product/fold-over-elastic-2yd/" TargetMode="External"/><Relationship Id="rId55" Type="http://schemas.openxmlformats.org/officeDocument/2006/relationships/hyperlink" Target="http://www.byannie.com/shop/product/fold-over-elastic-2yd/" TargetMode="External"/><Relationship Id="rId7" Type="http://schemas.openxmlformats.org/officeDocument/2006/relationships/hyperlink" Target="http://www.byannie.com/shop/product/byannie-soft-and-stable-36-white/" TargetMode="External"/><Relationship Id="rId2" Type="http://schemas.openxmlformats.org/officeDocument/2006/relationships/hyperlink" Target="http://www.byannie.com/shop/product/byannie-soft-and-stable-15yd/" TargetMode="External"/><Relationship Id="rId16" Type="http://schemas.openxmlformats.org/officeDocument/2006/relationships/hyperlink" Target="http://www.byannie.com/shop/product/byannie-stiletto-pressing-tool/" TargetMode="External"/><Relationship Id="rId20" Type="http://schemas.openxmlformats.org/officeDocument/2006/relationships/hyperlink" Target="http://www.byannie.com/shop/product/mesh-lightweight-18x54/" TargetMode="External"/><Relationship Id="rId29" Type="http://schemas.openxmlformats.org/officeDocument/2006/relationships/hyperlink" Target="http://www.byannie.com/shop/product/mesh-lightweight-15yd/" TargetMode="External"/><Relationship Id="rId41" Type="http://schemas.openxmlformats.org/officeDocument/2006/relationships/hyperlink" Target="http://www.byannie.com/shop/product/mesh-lightweight-15yd/" TargetMode="External"/><Relationship Id="rId54" Type="http://schemas.openxmlformats.org/officeDocument/2006/relationships/hyperlink" Target="http://www.byannie.com/shop/product/fold-over-elastic-2yd/" TargetMode="External"/><Relationship Id="rId62" Type="http://schemas.openxmlformats.org/officeDocument/2006/relationships/drawing" Target="../drawings/drawing1.xml"/><Relationship Id="rId1" Type="http://schemas.openxmlformats.org/officeDocument/2006/relationships/hyperlink" Target="http://www.byannie.com/shop/product/zippers-30-DS/" TargetMode="External"/><Relationship Id="rId6" Type="http://schemas.openxmlformats.org/officeDocument/2006/relationships/hyperlink" Target="http://www.byannie.com/shop/product/byannie-soft-and-stable-36-black/" TargetMode="External"/><Relationship Id="rId11" Type="http://schemas.openxmlformats.org/officeDocument/2006/relationships/hyperlink" Target="http://www.byannie.com/shop/product/clover-chalk-marker/" TargetMode="External"/><Relationship Id="rId24" Type="http://schemas.openxmlformats.org/officeDocument/2006/relationships/hyperlink" Target="http://www.byannie.com/shop/product/mesh-lightweight-18x54/" TargetMode="External"/><Relationship Id="rId32" Type="http://schemas.openxmlformats.org/officeDocument/2006/relationships/hyperlink" Target="http://www.byannie.com/shop/product/mesh-lightweight-15yd/" TargetMode="External"/><Relationship Id="rId37" Type="http://schemas.openxmlformats.org/officeDocument/2006/relationships/hyperlink" Target="http://www.byannie.com/shop/product/mesh-lightweight-15yd/" TargetMode="External"/><Relationship Id="rId40" Type="http://schemas.openxmlformats.org/officeDocument/2006/relationships/hyperlink" Target="http://www.byannie.com/shop/product/mesh-lightweight-15yd/" TargetMode="External"/><Relationship Id="rId45" Type="http://schemas.openxmlformats.org/officeDocument/2006/relationships/hyperlink" Target="http://www.byannie.com/shop/product/mesh-lightweight-15yd/" TargetMode="External"/><Relationship Id="rId53" Type="http://schemas.openxmlformats.org/officeDocument/2006/relationships/hyperlink" Target="http://www.byannie.com/shop/product/fold-over-elastic-2yd/" TargetMode="External"/><Relationship Id="rId58" Type="http://schemas.openxmlformats.org/officeDocument/2006/relationships/hyperlink" Target="http://www.byannie.com/shop/product/fold-over-elastic-2yd/" TargetMode="External"/><Relationship Id="rId5" Type="http://schemas.openxmlformats.org/officeDocument/2006/relationships/hyperlink" Target="http://www.byannie.com/shop/product/byannie-soft-and-stable-18-white/" TargetMode="External"/><Relationship Id="rId15" Type="http://schemas.openxmlformats.org/officeDocument/2006/relationships/hyperlink" Target="http://www.byannie.com/shop/product/power-trip/" TargetMode="External"/><Relationship Id="rId23" Type="http://schemas.openxmlformats.org/officeDocument/2006/relationships/hyperlink" Target="http://www.byannie.com/shop/product/mesh-lightweight-18x54/" TargetMode="External"/><Relationship Id="rId28" Type="http://schemas.openxmlformats.org/officeDocument/2006/relationships/hyperlink" Target="http://www.byannie.com/shop/product/mesh-lightweight-18x54/" TargetMode="External"/><Relationship Id="rId36" Type="http://schemas.openxmlformats.org/officeDocument/2006/relationships/hyperlink" Target="http://www.byannie.com/shop/product/mesh-lightweight-15yd/" TargetMode="External"/><Relationship Id="rId49" Type="http://schemas.openxmlformats.org/officeDocument/2006/relationships/hyperlink" Target="http://www.byannie.com/shop/product/fold-over-elastic-2yd/" TargetMode="External"/><Relationship Id="rId57" Type="http://schemas.openxmlformats.org/officeDocument/2006/relationships/hyperlink" Target="http://www.byannie.com/shop/product/fold-over-elastic-2yd/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www.byannie.com/shop/product/bias-tape-maker-12mm/" TargetMode="External"/><Relationship Id="rId19" Type="http://schemas.openxmlformats.org/officeDocument/2006/relationships/hyperlink" Target="http://www.byannie.com/shop/product/mesh-lightweight-18x54/" TargetMode="External"/><Relationship Id="rId31" Type="http://schemas.openxmlformats.org/officeDocument/2006/relationships/hyperlink" Target="http://www.byannie.com/shop/product/mesh-lightweight-15yd/" TargetMode="External"/><Relationship Id="rId44" Type="http://schemas.openxmlformats.org/officeDocument/2006/relationships/hyperlink" Target="http://www.byannie.com/shop/product/mesh-lightweight-18x54/" TargetMode="External"/><Relationship Id="rId52" Type="http://schemas.openxmlformats.org/officeDocument/2006/relationships/hyperlink" Target="http://www.byannie.com/shop/product/fold-over-elastic-2yd/" TargetMode="External"/><Relationship Id="rId60" Type="http://schemas.openxmlformats.org/officeDocument/2006/relationships/hyperlink" Target="http://www.byannie.com/fold_over_elastic" TargetMode="External"/><Relationship Id="rId4" Type="http://schemas.openxmlformats.org/officeDocument/2006/relationships/hyperlink" Target="http://www.byannie.com/shop/product/byannie-soft-and-stable-18-black/" TargetMode="External"/><Relationship Id="rId9" Type="http://schemas.openxmlformats.org/officeDocument/2006/relationships/hyperlink" Target="http://www.byannie.com/shop/product/byannie-soft-and-stable-72-white/" TargetMode="External"/><Relationship Id="rId14" Type="http://schemas.openxmlformats.org/officeDocument/2006/relationships/hyperlink" Target="http://www.byannie.com/shop/product/zipper-color-card/" TargetMode="External"/><Relationship Id="rId22" Type="http://schemas.openxmlformats.org/officeDocument/2006/relationships/hyperlink" Target="http://www.byannie.com/shop/product/mesh-lightweight-18x54/" TargetMode="External"/><Relationship Id="rId27" Type="http://schemas.openxmlformats.org/officeDocument/2006/relationships/hyperlink" Target="http://www.byannie.com/shop/product/mesh-lightweight-18x54/" TargetMode="External"/><Relationship Id="rId30" Type="http://schemas.openxmlformats.org/officeDocument/2006/relationships/hyperlink" Target="http://www.byannie.com/shop/product/mesh-lightweight-15yd/" TargetMode="External"/><Relationship Id="rId35" Type="http://schemas.openxmlformats.org/officeDocument/2006/relationships/hyperlink" Target="http://www.byannie.com/shop/product/mesh-lightweight-15yd/" TargetMode="External"/><Relationship Id="rId43" Type="http://schemas.openxmlformats.org/officeDocument/2006/relationships/hyperlink" Target="http://www.byannie.com/shop/product/mesh-lightweight-18x54/" TargetMode="External"/><Relationship Id="rId48" Type="http://schemas.openxmlformats.org/officeDocument/2006/relationships/hyperlink" Target="http://www.byannie.com/shop/product/fold-over-elastic-2yd/" TargetMode="External"/><Relationship Id="rId56" Type="http://schemas.openxmlformats.org/officeDocument/2006/relationships/hyperlink" Target="http://www.byannie.com/shop/product/fold-over-elastic-2yd/" TargetMode="External"/><Relationship Id="rId8" Type="http://schemas.openxmlformats.org/officeDocument/2006/relationships/hyperlink" Target="http://www.byannie.com/shop/product/byannie-soft-and-stable-72-black/" TargetMode="External"/><Relationship Id="rId51" Type="http://schemas.openxmlformats.org/officeDocument/2006/relationships/hyperlink" Target="http://www.byannie.com/shop/product/fold-over-elastic-2yd/" TargetMode="External"/><Relationship Id="rId3" Type="http://schemas.openxmlformats.org/officeDocument/2006/relationships/hyperlink" Target="http://www.byannie.com/shop/product/byannie-soft-and-stable-15yd-white/" TargetMode="External"/><Relationship Id="rId12" Type="http://schemas.openxmlformats.org/officeDocument/2006/relationships/hyperlink" Target="http://www.byannie.com/shop/product/wonder-clips-10-red/" TargetMode="External"/><Relationship Id="rId17" Type="http://schemas.openxmlformats.org/officeDocument/2006/relationships/hyperlink" Target="http://www.byannie.com/shop/product/mesh-lightweight-18x54/" TargetMode="External"/><Relationship Id="rId25" Type="http://schemas.openxmlformats.org/officeDocument/2006/relationships/hyperlink" Target="http://www.byannie.com/shop/product/mesh-lightweight-18x54/" TargetMode="External"/><Relationship Id="rId33" Type="http://schemas.openxmlformats.org/officeDocument/2006/relationships/hyperlink" Target="http://www.byannie.com/shop/product/mesh-lightweight-15yd/" TargetMode="External"/><Relationship Id="rId38" Type="http://schemas.openxmlformats.org/officeDocument/2006/relationships/hyperlink" Target="http://www.byannie.com/shop/product/mesh-lightweight-15yd/" TargetMode="External"/><Relationship Id="rId46" Type="http://schemas.openxmlformats.org/officeDocument/2006/relationships/hyperlink" Target="http://www.byannie.com/shop/product/mesh-lightweight-15yd/" TargetMode="External"/><Relationship Id="rId59" Type="http://schemas.openxmlformats.org/officeDocument/2006/relationships/hyperlink" Target="http://www.byannie.com/shop/product/fold-over-elastic-2y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19"/>
  <sheetViews>
    <sheetView tabSelected="1" workbookViewId="0">
      <pane xSplit="14" ySplit="16" topLeftCell="O74" activePane="bottomRight" state="frozen"/>
      <selection pane="topRight" activeCell="O1" sqref="O1"/>
      <selection pane="bottomLeft" activeCell="A20" sqref="A20"/>
      <selection pane="bottomRight" activeCell="O89" sqref="O89"/>
    </sheetView>
  </sheetViews>
  <sheetFormatPr defaultRowHeight="12.75" x14ac:dyDescent="0.2"/>
  <cols>
    <col min="1" max="1" width="13.85546875" style="3" customWidth="1"/>
    <col min="2" max="2" width="33" style="2" customWidth="1"/>
    <col min="3" max="3" width="24.28515625" style="17" customWidth="1"/>
    <col min="4" max="4" width="8" style="3" customWidth="1"/>
    <col min="5" max="5" width="2.85546875" style="3" customWidth="1"/>
    <col min="6" max="6" width="8.85546875" style="3" customWidth="1"/>
    <col min="7" max="7" width="3.42578125" style="3" customWidth="1"/>
    <col min="8" max="8" width="6.28515625" style="3" customWidth="1"/>
    <col min="9" max="9" width="3.140625" style="3" customWidth="1"/>
    <col min="10" max="10" width="7.28515625" style="3" customWidth="1"/>
    <col min="11" max="11" width="5.7109375" style="3" customWidth="1"/>
    <col min="12" max="12" width="5.5703125" style="3" bestFit="1" customWidth="1"/>
    <col min="13" max="13" width="5.5703125" style="3" customWidth="1"/>
    <col min="14" max="14" width="24.85546875" style="4" customWidth="1"/>
    <col min="15" max="15" width="9.140625" style="58"/>
    <col min="16" max="18" width="9.140625" style="3"/>
    <col min="19" max="19" width="11.85546875" style="3" bestFit="1" customWidth="1"/>
    <col min="20" max="20" width="14.85546875" style="3" bestFit="1" customWidth="1"/>
    <col min="21" max="21" width="14.85546875" style="3" customWidth="1"/>
    <col min="22" max="16384" width="9.140625" style="3"/>
  </cols>
  <sheetData>
    <row r="1" spans="1:23" ht="15" customHeight="1" x14ac:dyDescent="0.2">
      <c r="N1" s="179" t="s">
        <v>103</v>
      </c>
      <c r="O1" s="179"/>
    </row>
    <row r="2" spans="1:23" ht="15" customHeight="1" x14ac:dyDescent="0.2">
      <c r="N2" s="179" t="s">
        <v>104</v>
      </c>
      <c r="O2" s="179"/>
    </row>
    <row r="3" spans="1:23" x14ac:dyDescent="0.2">
      <c r="O3" s="4"/>
    </row>
    <row r="4" spans="1:23" ht="15" customHeight="1" x14ac:dyDescent="0.2">
      <c r="N4" s="179" t="s">
        <v>121</v>
      </c>
      <c r="O4" s="179"/>
    </row>
    <row r="5" spans="1:23" ht="18" customHeight="1" x14ac:dyDescent="0.3">
      <c r="B5" s="38"/>
      <c r="D5" s="169" t="s">
        <v>154</v>
      </c>
      <c r="E5" s="169"/>
      <c r="F5" s="169"/>
      <c r="G5" s="169"/>
      <c r="H5" s="169"/>
      <c r="I5" s="169"/>
      <c r="N5" s="180" t="s">
        <v>120</v>
      </c>
      <c r="O5" s="180"/>
    </row>
    <row r="6" spans="1:23" ht="18" customHeight="1" x14ac:dyDescent="0.2">
      <c r="B6" s="38"/>
      <c r="D6" s="169"/>
      <c r="E6" s="169"/>
      <c r="F6" s="169"/>
      <c r="G6" s="169"/>
      <c r="H6" s="169"/>
      <c r="I6" s="169"/>
      <c r="O6" s="3"/>
      <c r="R6" s="97"/>
    </row>
    <row r="7" spans="1:23" ht="18" customHeight="1" x14ac:dyDescent="0.35">
      <c r="B7" s="38"/>
      <c r="C7" s="2"/>
      <c r="D7" s="169" t="s">
        <v>155</v>
      </c>
      <c r="E7" s="169"/>
      <c r="F7" s="169"/>
      <c r="G7" s="169"/>
      <c r="H7" s="169"/>
      <c r="I7" s="169"/>
      <c r="J7" s="98"/>
      <c r="K7" s="170" t="s">
        <v>33</v>
      </c>
      <c r="L7" s="170"/>
      <c r="M7" s="170"/>
      <c r="N7" s="170"/>
      <c r="O7" s="170"/>
    </row>
    <row r="8" spans="1:23" ht="18" customHeight="1" x14ac:dyDescent="0.35">
      <c r="B8" s="38"/>
      <c r="C8" s="2"/>
      <c r="D8" s="169"/>
      <c r="E8" s="169"/>
      <c r="F8" s="169"/>
      <c r="G8" s="169"/>
      <c r="H8" s="169"/>
      <c r="I8" s="169"/>
      <c r="J8" s="98"/>
      <c r="K8" s="170"/>
      <c r="L8" s="170"/>
      <c r="M8" s="170"/>
      <c r="N8" s="170"/>
      <c r="O8" s="170"/>
    </row>
    <row r="9" spans="1:23" ht="18" customHeight="1" x14ac:dyDescent="0.45">
      <c r="D9" s="99"/>
      <c r="J9" s="98"/>
      <c r="K9" s="98"/>
      <c r="L9" s="98"/>
      <c r="M9" s="98"/>
      <c r="N9" s="98"/>
      <c r="O9" s="96"/>
    </row>
    <row r="10" spans="1:23" ht="18" customHeight="1" x14ac:dyDescent="0.45">
      <c r="A10" s="1"/>
      <c r="J10" s="96"/>
      <c r="K10" s="96"/>
      <c r="L10" s="96"/>
      <c r="M10" s="96"/>
      <c r="N10" s="96"/>
      <c r="O10" s="96"/>
    </row>
    <row r="11" spans="1:23" ht="18" customHeight="1" x14ac:dyDescent="0.45">
      <c r="J11" s="96"/>
      <c r="K11" s="96"/>
      <c r="L11" s="96"/>
      <c r="M11" s="96"/>
      <c r="N11" s="96"/>
      <c r="O11" s="96"/>
    </row>
    <row r="12" spans="1:23" ht="18" customHeight="1" x14ac:dyDescent="0.2">
      <c r="A12" s="151" t="s">
        <v>119</v>
      </c>
      <c r="B12" s="151"/>
      <c r="C12" s="151"/>
      <c r="D12" s="171" t="s">
        <v>37</v>
      </c>
      <c r="E12" s="172"/>
      <c r="F12" s="172"/>
      <c r="G12" s="172"/>
      <c r="H12" s="172"/>
      <c r="I12" s="172"/>
      <c r="J12" s="172"/>
      <c r="K12" s="173"/>
      <c r="N12" s="28"/>
      <c r="O12" s="74"/>
    </row>
    <row r="13" spans="1:23" ht="18" customHeight="1" x14ac:dyDescent="0.2">
      <c r="A13" s="151"/>
      <c r="B13" s="151"/>
      <c r="C13" s="151"/>
      <c r="D13" s="156" t="s">
        <v>7</v>
      </c>
      <c r="E13" s="157"/>
      <c r="F13" s="157"/>
      <c r="G13" s="157"/>
      <c r="H13" s="157"/>
      <c r="I13" s="157"/>
      <c r="J13" s="157"/>
      <c r="K13" s="158"/>
      <c r="N13" s="28"/>
      <c r="O13" s="74"/>
    </row>
    <row r="14" spans="1:23" ht="18" customHeight="1" x14ac:dyDescent="0.2">
      <c r="D14" s="129" t="s">
        <v>8</v>
      </c>
      <c r="E14" s="37"/>
      <c r="F14" s="130"/>
      <c r="G14" s="130"/>
      <c r="H14" s="71"/>
      <c r="I14" s="54" t="s">
        <v>39</v>
      </c>
      <c r="J14" s="37"/>
      <c r="K14" s="131"/>
      <c r="L14" s="2"/>
      <c r="M14" s="2"/>
      <c r="N14" s="26"/>
      <c r="O14" s="75"/>
      <c r="P14" s="2"/>
      <c r="R14" s="2"/>
      <c r="S14" s="2" t="s">
        <v>92</v>
      </c>
      <c r="T14" s="2"/>
      <c r="U14" s="2"/>
      <c r="V14" s="2"/>
      <c r="W14" s="2"/>
    </row>
    <row r="15" spans="1:23" ht="15.75" customHeight="1" x14ac:dyDescent="0.2">
      <c r="D15" s="132"/>
      <c r="E15" s="130"/>
      <c r="F15" s="130"/>
      <c r="G15" s="130"/>
      <c r="H15" s="130"/>
      <c r="I15" s="37"/>
      <c r="J15" s="54"/>
      <c r="K15" s="133"/>
      <c r="L15" s="2"/>
      <c r="M15" s="174" t="s">
        <v>6</v>
      </c>
      <c r="N15" s="175"/>
      <c r="O15" s="176"/>
      <c r="P15" s="2"/>
      <c r="R15" s="2"/>
      <c r="S15" s="2"/>
      <c r="T15" s="2"/>
      <c r="U15" s="2"/>
      <c r="V15" s="2"/>
      <c r="W15" s="2"/>
    </row>
    <row r="16" spans="1:23" ht="36" customHeight="1" x14ac:dyDescent="0.2">
      <c r="A16" s="17" t="s">
        <v>96</v>
      </c>
      <c r="B16" s="17"/>
      <c r="C16" s="17" t="s">
        <v>38</v>
      </c>
      <c r="D16" s="134" t="s">
        <v>101</v>
      </c>
      <c r="E16" s="135" t="s">
        <v>3</v>
      </c>
      <c r="F16" s="136" t="s">
        <v>95</v>
      </c>
      <c r="G16" s="137" t="s">
        <v>4</v>
      </c>
      <c r="H16" s="136" t="s">
        <v>94</v>
      </c>
      <c r="I16" s="137"/>
      <c r="J16" s="136" t="s">
        <v>100</v>
      </c>
      <c r="K16" s="138"/>
      <c r="L16" s="2"/>
      <c r="M16" s="55" t="s">
        <v>0</v>
      </c>
      <c r="N16" s="56" t="s">
        <v>93</v>
      </c>
      <c r="O16" s="57" t="s">
        <v>5</v>
      </c>
      <c r="P16" s="2"/>
    </row>
    <row r="17" spans="1:17" ht="15.75" x14ac:dyDescent="0.25">
      <c r="A17" s="76" t="s">
        <v>102</v>
      </c>
      <c r="D17" s="118"/>
      <c r="E17" s="118"/>
      <c r="F17" s="118"/>
      <c r="G17" s="118"/>
      <c r="H17" s="118"/>
      <c r="I17" s="118"/>
      <c r="J17" s="118"/>
      <c r="K17" s="118"/>
      <c r="M17" s="25"/>
      <c r="N17" s="26"/>
      <c r="O17" s="60"/>
      <c r="P17" s="2"/>
    </row>
    <row r="18" spans="1:17" x14ac:dyDescent="0.2">
      <c r="A18" s="7">
        <v>1</v>
      </c>
      <c r="B18" s="8" t="s">
        <v>155</v>
      </c>
      <c r="C18" s="113" t="s">
        <v>156</v>
      </c>
      <c r="D18" s="51">
        <v>1</v>
      </c>
      <c r="E18" s="52"/>
      <c r="F18" s="52">
        <f>$H$14</f>
        <v>0</v>
      </c>
      <c r="G18" s="52"/>
      <c r="H18" s="52">
        <f>D18*F18</f>
        <v>0</v>
      </c>
      <c r="I18" s="52"/>
      <c r="J18" s="52"/>
      <c r="K18" s="53" t="s">
        <v>41</v>
      </c>
      <c r="M18" s="80"/>
      <c r="N18" s="16">
        <v>5</v>
      </c>
      <c r="O18" s="61">
        <f>M18*N18</f>
        <v>0</v>
      </c>
      <c r="P18" s="2"/>
    </row>
    <row r="19" spans="1:17" x14ac:dyDescent="0.2">
      <c r="A19" s="7"/>
      <c r="B19" s="8"/>
      <c r="C19" s="34"/>
      <c r="D19" s="124"/>
      <c r="E19" s="125"/>
      <c r="F19" s="125"/>
      <c r="G19" s="125"/>
      <c r="H19" s="125"/>
      <c r="I19" s="125"/>
      <c r="J19" s="125"/>
      <c r="K19" s="126"/>
      <c r="M19" s="81"/>
      <c r="N19" s="82"/>
      <c r="O19" s="83"/>
      <c r="P19" s="2"/>
      <c r="Q19" s="2"/>
    </row>
    <row r="20" spans="1:17" x14ac:dyDescent="0.2">
      <c r="A20" s="7"/>
      <c r="B20" s="8"/>
      <c r="C20" s="34"/>
      <c r="D20" s="124"/>
      <c r="E20" s="125"/>
      <c r="F20" s="125"/>
      <c r="G20" s="125"/>
      <c r="H20" s="125"/>
      <c r="I20" s="125"/>
      <c r="J20" s="125"/>
      <c r="K20" s="126"/>
      <c r="M20" s="121"/>
      <c r="N20" s="122"/>
      <c r="O20" s="123"/>
      <c r="P20" s="2"/>
      <c r="Q20" s="2"/>
    </row>
    <row r="21" spans="1:17" ht="15.75" x14ac:dyDescent="0.25">
      <c r="A21" s="76" t="s">
        <v>152</v>
      </c>
      <c r="B21" s="9"/>
      <c r="C21" s="34"/>
      <c r="D21" s="117"/>
      <c r="E21" s="118"/>
      <c r="F21" s="118"/>
      <c r="G21" s="118"/>
      <c r="H21" s="118"/>
      <c r="I21" s="118"/>
      <c r="J21" s="118"/>
      <c r="K21" s="119"/>
      <c r="M21" s="24"/>
      <c r="N21" s="18"/>
      <c r="O21" s="64"/>
      <c r="P21" s="2"/>
      <c r="Q21" s="2"/>
    </row>
    <row r="22" spans="1:17" ht="32.25" customHeight="1" x14ac:dyDescent="0.2">
      <c r="A22" s="7">
        <v>1</v>
      </c>
      <c r="B22" s="159" t="s">
        <v>158</v>
      </c>
      <c r="C22" s="160"/>
      <c r="D22" s="51">
        <v>1</v>
      </c>
      <c r="E22" s="52"/>
      <c r="F22" s="52">
        <f>$H$14</f>
        <v>0</v>
      </c>
      <c r="G22" s="52"/>
      <c r="H22" s="52">
        <f>D22*F22</f>
        <v>0</v>
      </c>
      <c r="I22" s="52"/>
      <c r="J22" s="52">
        <f>ROUNDUP(H22*((18*58)/(36*58)),0)</f>
        <v>0</v>
      </c>
      <c r="K22" s="53" t="s">
        <v>40</v>
      </c>
      <c r="M22" s="29"/>
      <c r="N22" s="19"/>
      <c r="O22" s="66"/>
      <c r="P22" s="2"/>
      <c r="Q22" s="2"/>
    </row>
    <row r="23" spans="1:17" x14ac:dyDescent="0.2">
      <c r="A23" s="7"/>
      <c r="B23" s="8" t="s">
        <v>157</v>
      </c>
      <c r="C23" s="36"/>
      <c r="D23" s="124"/>
      <c r="E23" s="125"/>
      <c r="F23" s="125"/>
      <c r="G23" s="125"/>
      <c r="H23" s="125"/>
      <c r="I23" s="125"/>
      <c r="J23" s="125"/>
      <c r="K23" s="126"/>
      <c r="M23" s="102"/>
      <c r="N23" s="19"/>
      <c r="O23" s="103"/>
      <c r="P23" s="2"/>
      <c r="Q23" s="2"/>
    </row>
    <row r="24" spans="1:17" x14ac:dyDescent="0.2">
      <c r="A24" s="6"/>
      <c r="B24" s="10" t="s">
        <v>10</v>
      </c>
      <c r="D24" s="118"/>
      <c r="E24" s="118"/>
      <c r="F24" s="118"/>
      <c r="G24" s="118"/>
      <c r="H24" s="118"/>
      <c r="I24" s="118"/>
      <c r="J24" s="118"/>
      <c r="K24" s="119"/>
      <c r="L24" s="2"/>
      <c r="M24" s="30"/>
      <c r="N24" s="13"/>
      <c r="O24" s="67"/>
      <c r="P24" s="2"/>
      <c r="Q24" s="2"/>
    </row>
    <row r="25" spans="1:17" x14ac:dyDescent="0.2">
      <c r="A25" s="2"/>
      <c r="B25" s="12" t="s">
        <v>14</v>
      </c>
      <c r="C25" s="33" t="s">
        <v>13</v>
      </c>
      <c r="D25" s="118"/>
      <c r="E25" s="118"/>
      <c r="F25" s="118"/>
      <c r="G25" s="118"/>
      <c r="H25" s="118"/>
      <c r="I25" s="118"/>
      <c r="J25" s="118"/>
      <c r="K25" s="119"/>
      <c r="L25" s="2"/>
      <c r="M25" s="80"/>
      <c r="N25" s="15">
        <v>150</v>
      </c>
      <c r="O25" s="62">
        <f t="shared" ref="O25:O32" si="0">M25*N25</f>
        <v>0</v>
      </c>
      <c r="P25" s="2"/>
      <c r="Q25" s="2"/>
    </row>
    <row r="26" spans="1:17" x14ac:dyDescent="0.2">
      <c r="A26" s="2"/>
      <c r="B26" s="12" t="s">
        <v>15</v>
      </c>
      <c r="C26" s="33" t="s">
        <v>12</v>
      </c>
      <c r="D26" s="118"/>
      <c r="E26" s="118"/>
      <c r="F26" s="118"/>
      <c r="G26" s="118"/>
      <c r="H26" s="118"/>
      <c r="I26" s="118"/>
      <c r="J26" s="118"/>
      <c r="K26" s="119"/>
      <c r="L26" s="2"/>
      <c r="M26" s="80"/>
      <c r="N26" s="15">
        <v>150</v>
      </c>
      <c r="O26" s="62">
        <f t="shared" si="0"/>
        <v>0</v>
      </c>
      <c r="P26" s="2"/>
      <c r="Q26" s="2"/>
    </row>
    <row r="27" spans="1:17" x14ac:dyDescent="0.2">
      <c r="A27" s="2"/>
      <c r="B27" s="12" t="s">
        <v>16</v>
      </c>
      <c r="C27" s="33" t="s">
        <v>22</v>
      </c>
      <c r="D27" s="118"/>
      <c r="E27" s="118"/>
      <c r="F27" s="118"/>
      <c r="G27" s="118"/>
      <c r="H27" s="118"/>
      <c r="I27" s="118"/>
      <c r="J27" s="118"/>
      <c r="K27" s="119"/>
      <c r="L27" s="2"/>
      <c r="M27" s="80"/>
      <c r="N27" s="15">
        <v>7.17</v>
      </c>
      <c r="O27" s="62">
        <f t="shared" si="0"/>
        <v>0</v>
      </c>
      <c r="P27" s="2"/>
      <c r="Q27" s="2"/>
    </row>
    <row r="28" spans="1:17" x14ac:dyDescent="0.2">
      <c r="A28" s="2"/>
      <c r="B28" s="12" t="s">
        <v>17</v>
      </c>
      <c r="C28" s="33" t="s">
        <v>23</v>
      </c>
      <c r="D28" s="118"/>
      <c r="E28" s="118"/>
      <c r="F28" s="118"/>
      <c r="G28" s="118"/>
      <c r="H28" s="118"/>
      <c r="I28" s="118"/>
      <c r="J28" s="118"/>
      <c r="K28" s="119"/>
      <c r="L28" s="2"/>
      <c r="M28" s="80"/>
      <c r="N28" s="15">
        <v>7.17</v>
      </c>
      <c r="O28" s="62">
        <f t="shared" si="0"/>
        <v>0</v>
      </c>
      <c r="P28" s="2"/>
      <c r="Q28" s="2"/>
    </row>
    <row r="29" spans="1:17" x14ac:dyDescent="0.2">
      <c r="A29" s="2"/>
      <c r="B29" s="12" t="s">
        <v>18</v>
      </c>
      <c r="C29" s="33" t="s">
        <v>24</v>
      </c>
      <c r="D29" s="118"/>
      <c r="E29" s="118"/>
      <c r="F29" s="118"/>
      <c r="G29" s="118"/>
      <c r="H29" s="118"/>
      <c r="I29" s="118"/>
      <c r="J29" s="118"/>
      <c r="K29" s="119"/>
      <c r="L29" s="2"/>
      <c r="M29" s="80"/>
      <c r="N29" s="15">
        <v>11.37</v>
      </c>
      <c r="O29" s="62">
        <f t="shared" si="0"/>
        <v>0</v>
      </c>
      <c r="P29" s="2"/>
      <c r="Q29" s="2"/>
    </row>
    <row r="30" spans="1:17" x14ac:dyDescent="0.2">
      <c r="A30" s="2"/>
      <c r="B30" s="12" t="s">
        <v>19</v>
      </c>
      <c r="C30" s="33" t="s">
        <v>25</v>
      </c>
      <c r="D30" s="118"/>
      <c r="E30" s="118"/>
      <c r="F30" s="118"/>
      <c r="G30" s="118"/>
      <c r="H30" s="118"/>
      <c r="I30" s="118"/>
      <c r="J30" s="118"/>
      <c r="K30" s="119"/>
      <c r="L30" s="2"/>
      <c r="M30" s="80"/>
      <c r="N30" s="15">
        <v>11.37</v>
      </c>
      <c r="O30" s="62">
        <f t="shared" si="0"/>
        <v>0</v>
      </c>
      <c r="P30" s="2"/>
      <c r="Q30" s="2"/>
    </row>
    <row r="31" spans="1:17" x14ac:dyDescent="0.2">
      <c r="A31" s="2"/>
      <c r="B31" s="12" t="s">
        <v>20</v>
      </c>
      <c r="C31" s="33" t="s">
        <v>26</v>
      </c>
      <c r="D31" s="118"/>
      <c r="E31" s="118"/>
      <c r="F31" s="118"/>
      <c r="G31" s="118"/>
      <c r="H31" s="118"/>
      <c r="I31" s="118"/>
      <c r="J31" s="118"/>
      <c r="K31" s="119"/>
      <c r="L31" s="2"/>
      <c r="M31" s="80"/>
      <c r="N31" s="15">
        <v>22.17</v>
      </c>
      <c r="O31" s="62">
        <f t="shared" si="0"/>
        <v>0</v>
      </c>
      <c r="P31" s="2"/>
      <c r="Q31" s="2"/>
    </row>
    <row r="32" spans="1:17" x14ac:dyDescent="0.2">
      <c r="A32" s="2"/>
      <c r="B32" s="12" t="s">
        <v>21</v>
      </c>
      <c r="C32" s="33" t="s">
        <v>27</v>
      </c>
      <c r="D32" s="118"/>
      <c r="E32" s="118"/>
      <c r="F32" s="118"/>
      <c r="G32" s="118"/>
      <c r="H32" s="118"/>
      <c r="I32" s="118"/>
      <c r="J32" s="118"/>
      <c r="K32" s="119"/>
      <c r="L32" s="2"/>
      <c r="M32" s="80"/>
      <c r="N32" s="15">
        <v>22.17</v>
      </c>
      <c r="O32" s="62">
        <f t="shared" si="0"/>
        <v>0</v>
      </c>
      <c r="P32" s="2"/>
      <c r="Q32" s="2"/>
    </row>
    <row r="33" spans="1:23" x14ac:dyDescent="0.2">
      <c r="A33" s="2"/>
      <c r="B33" s="12"/>
      <c r="C33" s="33"/>
      <c r="D33" s="118"/>
      <c r="E33" s="118"/>
      <c r="F33" s="118"/>
      <c r="G33" s="118"/>
      <c r="H33" s="118"/>
      <c r="I33" s="118"/>
      <c r="J33" s="118"/>
      <c r="K33" s="119"/>
      <c r="L33" s="2"/>
      <c r="M33" s="104"/>
      <c r="N33" s="105"/>
      <c r="O33" s="106"/>
      <c r="P33" s="2"/>
      <c r="Q33" s="2"/>
    </row>
    <row r="34" spans="1:23" x14ac:dyDescent="0.2">
      <c r="A34" s="2"/>
      <c r="B34" s="12"/>
      <c r="C34" s="33"/>
      <c r="D34" s="118"/>
      <c r="E34" s="118"/>
      <c r="F34" s="118"/>
      <c r="G34" s="118"/>
      <c r="H34" s="118"/>
      <c r="I34" s="118"/>
      <c r="J34" s="118"/>
      <c r="K34" s="119"/>
      <c r="L34" s="2"/>
      <c r="M34" s="107"/>
      <c r="N34" s="108"/>
      <c r="O34" s="109"/>
      <c r="P34" s="2"/>
      <c r="Q34" s="2"/>
    </row>
    <row r="35" spans="1:23" x14ac:dyDescent="0.2">
      <c r="A35" s="7">
        <v>1</v>
      </c>
      <c r="B35" s="8" t="s">
        <v>2</v>
      </c>
      <c r="C35" s="34" t="s">
        <v>1</v>
      </c>
      <c r="D35" s="51">
        <v>3</v>
      </c>
      <c r="E35" s="52"/>
      <c r="F35" s="52">
        <f>$H$14</f>
        <v>0</v>
      </c>
      <c r="G35" s="52"/>
      <c r="H35" s="52">
        <f>D35*F35</f>
        <v>0</v>
      </c>
      <c r="I35" s="52"/>
      <c r="J35" s="52">
        <f>H35</f>
        <v>0</v>
      </c>
      <c r="K35" s="53" t="s">
        <v>41</v>
      </c>
      <c r="M35" s="95">
        <f>'ZIPPER COLORS'!E54</f>
        <v>0</v>
      </c>
      <c r="N35" s="15">
        <v>3.5</v>
      </c>
      <c r="O35" s="62">
        <f>M35*N35</f>
        <v>0</v>
      </c>
    </row>
    <row r="36" spans="1:23" ht="44.25" customHeight="1" x14ac:dyDescent="0.2">
      <c r="A36" s="7"/>
      <c r="B36" s="154" t="s">
        <v>160</v>
      </c>
      <c r="C36" s="154"/>
      <c r="D36" s="128"/>
      <c r="E36" s="118"/>
      <c r="F36" s="118"/>
      <c r="G36" s="118"/>
      <c r="H36" s="118"/>
      <c r="I36" s="118"/>
      <c r="J36" s="118"/>
      <c r="K36" s="119"/>
      <c r="M36" s="177" t="s">
        <v>118</v>
      </c>
      <c r="N36" s="178"/>
      <c r="O36" s="94"/>
      <c r="P36" s="2"/>
      <c r="Q36" s="2"/>
    </row>
    <row r="37" spans="1:23" x14ac:dyDescent="0.2">
      <c r="A37" s="7"/>
      <c r="B37" s="9"/>
      <c r="C37" s="35"/>
      <c r="D37" s="124"/>
      <c r="E37" s="118"/>
      <c r="F37" s="118"/>
      <c r="G37" s="118"/>
      <c r="H37" s="118"/>
      <c r="I37" s="118"/>
      <c r="J37" s="118"/>
      <c r="K37" s="119"/>
      <c r="M37" s="21"/>
      <c r="N37" s="22"/>
      <c r="O37" s="63"/>
      <c r="P37" s="2"/>
      <c r="Q37" s="2"/>
      <c r="S37" s="2"/>
      <c r="T37" s="2"/>
      <c r="U37" s="2"/>
      <c r="V37" s="2"/>
      <c r="W37" s="2"/>
    </row>
    <row r="38" spans="1:23" ht="23.25" customHeight="1" x14ac:dyDescent="0.2">
      <c r="A38" s="6">
        <v>1</v>
      </c>
      <c r="B38" s="140" t="s">
        <v>159</v>
      </c>
      <c r="C38" s="141" t="s">
        <v>153</v>
      </c>
      <c r="D38" s="51">
        <v>1</v>
      </c>
      <c r="E38" s="52"/>
      <c r="F38" s="52">
        <f>$H$14</f>
        <v>0</v>
      </c>
      <c r="G38" s="52"/>
      <c r="H38" s="52">
        <f>D38*F38</f>
        <v>0</v>
      </c>
      <c r="I38" s="52"/>
      <c r="J38" s="52">
        <f>ROUNDUP(H38*((12*13)/(36*52)),0)</f>
        <v>0</v>
      </c>
      <c r="K38" s="53" t="s">
        <v>40</v>
      </c>
      <c r="M38" s="24"/>
      <c r="N38" s="18"/>
      <c r="O38" s="64"/>
      <c r="P38" s="2"/>
      <c r="Q38" s="2"/>
      <c r="S38" s="2"/>
      <c r="T38" s="2"/>
      <c r="U38" s="2"/>
      <c r="V38" s="2"/>
      <c r="W38" s="2"/>
    </row>
    <row r="39" spans="1:23" x14ac:dyDescent="0.2">
      <c r="A39" s="6"/>
      <c r="B39" s="10" t="s">
        <v>10</v>
      </c>
      <c r="D39" s="124"/>
      <c r="E39" s="125"/>
      <c r="F39" s="125"/>
      <c r="G39" s="125"/>
      <c r="H39" s="125"/>
      <c r="I39" s="125"/>
      <c r="J39" s="125"/>
      <c r="K39" s="126"/>
      <c r="M39" s="24"/>
      <c r="N39" s="18"/>
      <c r="O39" s="64"/>
      <c r="P39" s="2"/>
      <c r="Q39" s="2"/>
      <c r="S39" s="2"/>
      <c r="T39" s="2"/>
      <c r="U39" s="2"/>
      <c r="V39" s="2"/>
      <c r="W39" s="2"/>
    </row>
    <row r="40" spans="1:23" x14ac:dyDescent="0.2">
      <c r="A40" s="6"/>
      <c r="B40" s="38" t="s">
        <v>137</v>
      </c>
      <c r="D40" s="124"/>
      <c r="E40" s="125"/>
      <c r="F40" s="125"/>
      <c r="G40" s="125"/>
      <c r="H40" s="125"/>
      <c r="I40" s="125"/>
      <c r="J40" s="125"/>
      <c r="K40" s="126"/>
      <c r="M40" s="25"/>
      <c r="N40" s="26"/>
      <c r="O40" s="65"/>
      <c r="P40" s="2"/>
      <c r="Q40" s="2"/>
      <c r="S40" s="2"/>
      <c r="T40" s="2"/>
      <c r="U40" s="2"/>
      <c r="V40" s="2"/>
      <c r="W40" s="2"/>
    </row>
    <row r="41" spans="1:23" x14ac:dyDescent="0.2">
      <c r="A41" s="6"/>
      <c r="B41" s="11" t="s">
        <v>130</v>
      </c>
      <c r="C41" s="148" t="s">
        <v>129</v>
      </c>
      <c r="D41" s="124"/>
      <c r="E41" s="125"/>
      <c r="F41" s="125"/>
      <c r="G41" s="125"/>
      <c r="H41" s="125"/>
      <c r="I41" s="125"/>
      <c r="J41" s="125"/>
      <c r="K41" s="126"/>
      <c r="M41" s="80"/>
      <c r="N41" s="15">
        <v>3</v>
      </c>
      <c r="O41" s="62">
        <f t="shared" ref="O41:O48" si="1">M41*N41</f>
        <v>0</v>
      </c>
      <c r="Q41" s="2"/>
      <c r="S41" s="2"/>
      <c r="T41" s="2"/>
      <c r="U41" s="2"/>
      <c r="V41" s="2"/>
      <c r="W41" s="2"/>
    </row>
    <row r="42" spans="1:23" x14ac:dyDescent="0.2">
      <c r="A42" s="6"/>
      <c r="B42" s="11" t="s">
        <v>131</v>
      </c>
      <c r="C42" s="113" t="s">
        <v>138</v>
      </c>
      <c r="D42" s="124"/>
      <c r="E42" s="125"/>
      <c r="F42" s="125"/>
      <c r="G42" s="125"/>
      <c r="H42" s="125"/>
      <c r="I42" s="125"/>
      <c r="J42" s="125"/>
      <c r="K42" s="126"/>
      <c r="M42" s="80"/>
      <c r="N42" s="15">
        <v>3</v>
      </c>
      <c r="O42" s="62">
        <f t="shared" si="1"/>
        <v>0</v>
      </c>
      <c r="Q42" s="2"/>
      <c r="S42" s="2"/>
      <c r="T42" s="2"/>
      <c r="U42" s="2"/>
      <c r="V42" s="2"/>
      <c r="W42" s="2"/>
    </row>
    <row r="43" spans="1:23" x14ac:dyDescent="0.2">
      <c r="A43" s="6"/>
      <c r="B43" s="11" t="s">
        <v>132</v>
      </c>
      <c r="C43" s="113" t="s">
        <v>139</v>
      </c>
      <c r="D43" s="124"/>
      <c r="E43" s="125"/>
      <c r="F43" s="125"/>
      <c r="G43" s="125"/>
      <c r="H43" s="125"/>
      <c r="I43" s="125"/>
      <c r="J43" s="125"/>
      <c r="K43" s="126"/>
      <c r="M43" s="80"/>
      <c r="N43" s="15">
        <v>3</v>
      </c>
      <c r="O43" s="62">
        <f t="shared" si="1"/>
        <v>0</v>
      </c>
      <c r="Q43" s="2"/>
      <c r="S43" s="2"/>
      <c r="T43" s="2"/>
      <c r="U43" s="2"/>
      <c r="V43" s="2"/>
      <c r="W43" s="2"/>
    </row>
    <row r="44" spans="1:23" s="204" customFormat="1" x14ac:dyDescent="0.2">
      <c r="A44" s="205"/>
      <c r="B44" s="206" t="s">
        <v>181</v>
      </c>
      <c r="C44" s="219" t="s">
        <v>185</v>
      </c>
      <c r="D44" s="216"/>
      <c r="E44" s="217"/>
      <c r="F44" s="217"/>
      <c r="G44" s="217"/>
      <c r="H44" s="217"/>
      <c r="I44" s="217"/>
      <c r="J44" s="217"/>
      <c r="K44" s="218"/>
      <c r="M44" s="209"/>
      <c r="N44" s="207">
        <v>3</v>
      </c>
      <c r="O44" s="208">
        <f t="shared" ref="O44" si="2">M44*N44</f>
        <v>0</v>
      </c>
      <c r="Q44" s="203"/>
      <c r="S44" s="203"/>
      <c r="T44" s="203"/>
      <c r="U44" s="203"/>
      <c r="V44" s="203"/>
      <c r="W44" s="203"/>
    </row>
    <row r="45" spans="1:23" x14ac:dyDescent="0.2">
      <c r="A45" s="6"/>
      <c r="B45" s="11" t="s">
        <v>133</v>
      </c>
      <c r="C45" s="113" t="s">
        <v>140</v>
      </c>
      <c r="D45" s="124"/>
      <c r="E45" s="125"/>
      <c r="F45" s="125"/>
      <c r="G45" s="125"/>
      <c r="H45" s="125"/>
      <c r="I45" s="125"/>
      <c r="J45" s="125"/>
      <c r="K45" s="126"/>
      <c r="M45" s="80"/>
      <c r="N45" s="15">
        <v>3</v>
      </c>
      <c r="O45" s="62">
        <f t="shared" si="1"/>
        <v>0</v>
      </c>
      <c r="Q45" s="2"/>
      <c r="S45" s="2"/>
      <c r="T45" s="2"/>
      <c r="U45" s="2"/>
      <c r="V45" s="2"/>
      <c r="W45" s="2"/>
    </row>
    <row r="46" spans="1:23" x14ac:dyDescent="0.2">
      <c r="A46" s="6"/>
      <c r="B46" s="11" t="s">
        <v>134</v>
      </c>
      <c r="C46" s="113" t="s">
        <v>141</v>
      </c>
      <c r="D46" s="124"/>
      <c r="E46" s="125"/>
      <c r="F46" s="125"/>
      <c r="G46" s="125"/>
      <c r="H46" s="125"/>
      <c r="I46" s="125"/>
      <c r="J46" s="125"/>
      <c r="K46" s="126"/>
      <c r="M46" s="80"/>
      <c r="N46" s="15">
        <v>3</v>
      </c>
      <c r="O46" s="62">
        <f t="shared" si="1"/>
        <v>0</v>
      </c>
      <c r="Q46" s="2"/>
      <c r="S46" s="2"/>
      <c r="T46" s="2"/>
      <c r="U46" s="2"/>
      <c r="V46" s="2"/>
      <c r="W46" s="2"/>
    </row>
    <row r="47" spans="1:23" x14ac:dyDescent="0.2">
      <c r="A47" s="6"/>
      <c r="B47" s="11" t="s">
        <v>164</v>
      </c>
      <c r="C47" s="113" t="s">
        <v>165</v>
      </c>
      <c r="D47" s="124"/>
      <c r="E47" s="125"/>
      <c r="F47" s="125"/>
      <c r="G47" s="125"/>
      <c r="H47" s="125"/>
      <c r="I47" s="125"/>
      <c r="J47" s="125"/>
      <c r="K47" s="126"/>
      <c r="M47" s="80"/>
      <c r="N47" s="15">
        <v>3</v>
      </c>
      <c r="O47" s="62">
        <f t="shared" si="1"/>
        <v>0</v>
      </c>
      <c r="Q47" s="2"/>
      <c r="S47" s="2"/>
      <c r="T47" s="2"/>
      <c r="U47" s="2"/>
      <c r="V47" s="2"/>
      <c r="W47" s="2"/>
    </row>
    <row r="48" spans="1:23" x14ac:dyDescent="0.2">
      <c r="A48" s="6"/>
      <c r="B48" s="11" t="s">
        <v>166</v>
      </c>
      <c r="C48" s="113" t="s">
        <v>167</v>
      </c>
      <c r="D48" s="124"/>
      <c r="E48" s="125"/>
      <c r="F48" s="125"/>
      <c r="G48" s="125"/>
      <c r="H48" s="125"/>
      <c r="I48" s="125"/>
      <c r="J48" s="125"/>
      <c r="K48" s="126"/>
      <c r="M48" s="80"/>
      <c r="N48" s="15">
        <v>3</v>
      </c>
      <c r="O48" s="62">
        <f t="shared" si="1"/>
        <v>0</v>
      </c>
      <c r="Q48" s="2"/>
      <c r="S48" s="2"/>
      <c r="T48" s="2"/>
      <c r="U48" s="2"/>
      <c r="V48" s="2"/>
      <c r="W48" s="2"/>
    </row>
    <row r="49" spans="1:23" x14ac:dyDescent="0.2">
      <c r="A49" s="6"/>
      <c r="B49" s="11" t="s">
        <v>168</v>
      </c>
      <c r="C49" s="113" t="s">
        <v>169</v>
      </c>
      <c r="D49" s="124"/>
      <c r="E49" s="125"/>
      <c r="F49" s="125"/>
      <c r="G49" s="125"/>
      <c r="H49" s="125"/>
      <c r="I49" s="125"/>
      <c r="J49" s="125"/>
      <c r="K49" s="126"/>
      <c r="M49" s="80"/>
      <c r="N49" s="15">
        <v>3</v>
      </c>
      <c r="O49" s="62">
        <f t="shared" ref="O49:O54" si="3">M49*N49</f>
        <v>0</v>
      </c>
      <c r="Q49" s="2"/>
      <c r="S49" s="2"/>
      <c r="T49" s="2"/>
      <c r="U49" s="2"/>
      <c r="V49" s="2"/>
      <c r="W49" s="2"/>
    </row>
    <row r="50" spans="1:23" x14ac:dyDescent="0.2">
      <c r="A50" s="6"/>
      <c r="B50" s="11" t="s">
        <v>170</v>
      </c>
      <c r="C50" s="113" t="s">
        <v>171</v>
      </c>
      <c r="D50" s="124"/>
      <c r="E50" s="125"/>
      <c r="F50" s="125"/>
      <c r="G50" s="125"/>
      <c r="H50" s="125"/>
      <c r="I50" s="125"/>
      <c r="J50" s="125"/>
      <c r="K50" s="126"/>
      <c r="M50" s="80"/>
      <c r="N50" s="15">
        <v>3</v>
      </c>
      <c r="O50" s="62">
        <f t="shared" si="3"/>
        <v>0</v>
      </c>
      <c r="Q50" s="2"/>
      <c r="S50" s="2"/>
      <c r="T50" s="2"/>
      <c r="U50" s="2"/>
      <c r="V50" s="2"/>
      <c r="W50" s="2"/>
    </row>
    <row r="51" spans="1:23" s="204" customFormat="1" x14ac:dyDescent="0.2">
      <c r="A51" s="205"/>
      <c r="B51" s="206" t="s">
        <v>183</v>
      </c>
      <c r="C51" s="219" t="s">
        <v>186</v>
      </c>
      <c r="D51" s="216"/>
      <c r="E51" s="217"/>
      <c r="F51" s="217"/>
      <c r="G51" s="217"/>
      <c r="H51" s="217"/>
      <c r="I51" s="217"/>
      <c r="J51" s="217"/>
      <c r="K51" s="218"/>
      <c r="M51" s="209"/>
      <c r="N51" s="207">
        <v>3</v>
      </c>
      <c r="O51" s="208">
        <f t="shared" si="3"/>
        <v>0</v>
      </c>
      <c r="Q51" s="203"/>
      <c r="S51" s="203"/>
      <c r="T51" s="203"/>
      <c r="U51" s="203"/>
      <c r="V51" s="203"/>
      <c r="W51" s="203"/>
    </row>
    <row r="52" spans="1:23" x14ac:dyDescent="0.2">
      <c r="A52" s="6"/>
      <c r="B52" s="11" t="s">
        <v>172</v>
      </c>
      <c r="C52" s="113" t="s">
        <v>173</v>
      </c>
      <c r="D52" s="124"/>
      <c r="E52" s="125"/>
      <c r="F52" s="125"/>
      <c r="G52" s="125"/>
      <c r="H52" s="125"/>
      <c r="I52" s="125"/>
      <c r="J52" s="125"/>
      <c r="K52" s="126"/>
      <c r="M52" s="80"/>
      <c r="N52" s="15">
        <v>3</v>
      </c>
      <c r="O52" s="62">
        <f t="shared" si="3"/>
        <v>0</v>
      </c>
      <c r="Q52" s="2"/>
      <c r="S52" s="2"/>
      <c r="T52" s="2"/>
      <c r="U52" s="2"/>
      <c r="V52" s="2"/>
      <c r="W52" s="2"/>
    </row>
    <row r="53" spans="1:23" x14ac:dyDescent="0.2">
      <c r="A53" s="6"/>
      <c r="B53" s="11" t="s">
        <v>135</v>
      </c>
      <c r="C53" s="113" t="s">
        <v>142</v>
      </c>
      <c r="D53" s="124"/>
      <c r="E53" s="125"/>
      <c r="F53" s="125"/>
      <c r="G53" s="125"/>
      <c r="H53" s="125"/>
      <c r="I53" s="125"/>
      <c r="J53" s="125"/>
      <c r="K53" s="126"/>
      <c r="M53" s="80"/>
      <c r="N53" s="15">
        <v>3</v>
      </c>
      <c r="O53" s="62">
        <f t="shared" si="3"/>
        <v>0</v>
      </c>
      <c r="Q53" s="2"/>
      <c r="S53" s="2"/>
      <c r="T53" s="2"/>
      <c r="U53" s="2"/>
      <c r="V53" s="2"/>
      <c r="W53" s="2"/>
    </row>
    <row r="54" spans="1:23" x14ac:dyDescent="0.2">
      <c r="A54" s="6"/>
      <c r="B54" s="11" t="s">
        <v>136</v>
      </c>
      <c r="C54" s="113" t="s">
        <v>143</v>
      </c>
      <c r="D54" s="124"/>
      <c r="E54" s="125"/>
      <c r="F54" s="125"/>
      <c r="G54" s="125"/>
      <c r="H54" s="125"/>
      <c r="I54" s="125"/>
      <c r="J54" s="125"/>
      <c r="K54" s="126"/>
      <c r="M54" s="80"/>
      <c r="N54" s="15">
        <v>3</v>
      </c>
      <c r="O54" s="62">
        <f t="shared" si="3"/>
        <v>0</v>
      </c>
      <c r="Q54" s="2"/>
      <c r="S54" s="2"/>
      <c r="T54" s="2"/>
      <c r="U54" s="2"/>
      <c r="V54" s="2"/>
      <c r="W54" s="2"/>
    </row>
    <row r="55" spans="1:23" x14ac:dyDescent="0.2">
      <c r="A55" s="6"/>
      <c r="B55" s="127" t="s">
        <v>144</v>
      </c>
      <c r="C55" s="33"/>
      <c r="D55" s="147"/>
      <c r="E55" s="147"/>
      <c r="F55" s="147"/>
      <c r="G55" s="147"/>
      <c r="H55" s="147"/>
      <c r="I55" s="147"/>
      <c r="J55" s="147"/>
      <c r="K55" s="147"/>
      <c r="M55" s="139"/>
      <c r="N55" s="20"/>
      <c r="O55" s="79"/>
      <c r="Q55" s="2"/>
      <c r="S55" s="2"/>
      <c r="T55" s="2"/>
      <c r="U55" s="2"/>
      <c r="V55" s="2"/>
      <c r="W55" s="2"/>
    </row>
    <row r="56" spans="1:23" x14ac:dyDescent="0.2">
      <c r="A56" s="205"/>
      <c r="B56" s="206" t="s">
        <v>130</v>
      </c>
      <c r="C56" s="210" t="s">
        <v>145</v>
      </c>
      <c r="D56" s="216"/>
      <c r="E56" s="217"/>
      <c r="F56" s="217"/>
      <c r="G56" s="217"/>
      <c r="H56" s="217"/>
      <c r="I56" s="217"/>
      <c r="J56" s="217"/>
      <c r="K56" s="218"/>
      <c r="L56" s="204"/>
      <c r="M56" s="209"/>
      <c r="N56" s="207">
        <v>74.989999999999995</v>
      </c>
      <c r="O56" s="208">
        <f t="shared" ref="O56:O69" si="4">M56*N56</f>
        <v>0</v>
      </c>
      <c r="Q56" s="2"/>
      <c r="S56" s="2"/>
      <c r="T56" s="2"/>
      <c r="U56" s="2"/>
      <c r="V56" s="2"/>
      <c r="W56" s="2"/>
    </row>
    <row r="57" spans="1:23" x14ac:dyDescent="0.2">
      <c r="A57" s="205"/>
      <c r="B57" s="206" t="s">
        <v>131</v>
      </c>
      <c r="C57" s="210" t="s">
        <v>146</v>
      </c>
      <c r="D57" s="216"/>
      <c r="E57" s="217"/>
      <c r="F57" s="217"/>
      <c r="G57" s="217"/>
      <c r="H57" s="217"/>
      <c r="I57" s="217"/>
      <c r="J57" s="217"/>
      <c r="K57" s="218"/>
      <c r="L57" s="204"/>
      <c r="M57" s="209"/>
      <c r="N57" s="207">
        <v>74.989999999999995</v>
      </c>
      <c r="O57" s="208">
        <f t="shared" si="4"/>
        <v>0</v>
      </c>
      <c r="Q57" s="2"/>
      <c r="S57" s="2"/>
      <c r="T57" s="2"/>
      <c r="U57" s="2"/>
      <c r="V57" s="2"/>
      <c r="W57" s="2"/>
    </row>
    <row r="58" spans="1:23" x14ac:dyDescent="0.2">
      <c r="A58" s="205"/>
      <c r="B58" s="206" t="s">
        <v>132</v>
      </c>
      <c r="C58" s="210" t="s">
        <v>147</v>
      </c>
      <c r="D58" s="216"/>
      <c r="E58" s="217"/>
      <c r="F58" s="217"/>
      <c r="G58" s="217"/>
      <c r="H58" s="217"/>
      <c r="I58" s="217"/>
      <c r="J58" s="217"/>
      <c r="K58" s="218"/>
      <c r="L58" s="204"/>
      <c r="M58" s="209"/>
      <c r="N58" s="207">
        <v>74.989999999999995</v>
      </c>
      <c r="O58" s="208">
        <f t="shared" si="4"/>
        <v>0</v>
      </c>
      <c r="Q58" s="2"/>
      <c r="S58" s="2"/>
      <c r="T58" s="2"/>
      <c r="U58" s="2"/>
      <c r="V58" s="2"/>
      <c r="W58" s="2"/>
    </row>
    <row r="59" spans="1:23" s="204" customFormat="1" x14ac:dyDescent="0.2">
      <c r="A59" s="205"/>
      <c r="B59" s="206" t="s">
        <v>181</v>
      </c>
      <c r="C59" s="210" t="s">
        <v>182</v>
      </c>
      <c r="D59" s="216"/>
      <c r="E59" s="217"/>
      <c r="F59" s="217"/>
      <c r="G59" s="217"/>
      <c r="H59" s="217"/>
      <c r="I59" s="217"/>
      <c r="J59" s="217"/>
      <c r="K59" s="218"/>
      <c r="M59" s="209"/>
      <c r="N59" s="207">
        <v>74.989999999999995</v>
      </c>
      <c r="O59" s="208">
        <f t="shared" ref="O59" si="5">M59*N59</f>
        <v>0</v>
      </c>
      <c r="Q59" s="203"/>
      <c r="S59" s="203"/>
      <c r="T59" s="203"/>
      <c r="U59" s="203"/>
      <c r="V59" s="203"/>
      <c r="W59" s="203"/>
    </row>
    <row r="60" spans="1:23" x14ac:dyDescent="0.2">
      <c r="A60" s="205"/>
      <c r="B60" s="206" t="s">
        <v>133</v>
      </c>
      <c r="C60" s="210" t="s">
        <v>148</v>
      </c>
      <c r="D60" s="216"/>
      <c r="E60" s="217"/>
      <c r="F60" s="217"/>
      <c r="G60" s="217"/>
      <c r="H60" s="217"/>
      <c r="I60" s="217"/>
      <c r="J60" s="217"/>
      <c r="K60" s="218"/>
      <c r="L60" s="204"/>
      <c r="M60" s="209"/>
      <c r="N60" s="207">
        <v>74.989999999999995</v>
      </c>
      <c r="O60" s="208">
        <f t="shared" si="4"/>
        <v>0</v>
      </c>
      <c r="Q60" s="2"/>
      <c r="S60" s="2"/>
      <c r="T60" s="2"/>
      <c r="U60" s="2"/>
      <c r="V60" s="2"/>
      <c r="W60" s="2"/>
    </row>
    <row r="61" spans="1:23" x14ac:dyDescent="0.2">
      <c r="A61" s="205"/>
      <c r="B61" s="206" t="s">
        <v>134</v>
      </c>
      <c r="C61" s="210" t="s">
        <v>149</v>
      </c>
      <c r="D61" s="216"/>
      <c r="E61" s="217"/>
      <c r="F61" s="217"/>
      <c r="G61" s="217"/>
      <c r="H61" s="217"/>
      <c r="I61" s="217"/>
      <c r="J61" s="217"/>
      <c r="K61" s="218"/>
      <c r="L61" s="204"/>
      <c r="M61" s="209"/>
      <c r="N61" s="207">
        <v>74.989999999999995</v>
      </c>
      <c r="O61" s="208">
        <f t="shared" si="4"/>
        <v>0</v>
      </c>
      <c r="Q61" s="2"/>
      <c r="S61" s="2"/>
      <c r="T61" s="2"/>
      <c r="U61" s="2"/>
      <c r="V61" s="2"/>
      <c r="W61" s="2"/>
    </row>
    <row r="62" spans="1:23" x14ac:dyDescent="0.2">
      <c r="A62" s="205"/>
      <c r="B62" s="206" t="s">
        <v>164</v>
      </c>
      <c r="C62" s="210" t="s">
        <v>174</v>
      </c>
      <c r="D62" s="216"/>
      <c r="E62" s="217"/>
      <c r="F62" s="217"/>
      <c r="G62" s="217"/>
      <c r="H62" s="217"/>
      <c r="I62" s="217"/>
      <c r="J62" s="217"/>
      <c r="K62" s="218"/>
      <c r="L62" s="204"/>
      <c r="M62" s="209"/>
      <c r="N62" s="207">
        <v>74.989999999999995</v>
      </c>
      <c r="O62" s="208">
        <f t="shared" si="4"/>
        <v>0</v>
      </c>
      <c r="Q62" s="2"/>
      <c r="S62" s="2"/>
      <c r="T62" s="2"/>
      <c r="U62" s="2"/>
      <c r="V62" s="2"/>
      <c r="W62" s="2"/>
    </row>
    <row r="63" spans="1:23" x14ac:dyDescent="0.2">
      <c r="A63" s="205"/>
      <c r="B63" s="206" t="s">
        <v>166</v>
      </c>
      <c r="C63" s="210" t="s">
        <v>175</v>
      </c>
      <c r="D63" s="216"/>
      <c r="E63" s="217"/>
      <c r="F63" s="217"/>
      <c r="G63" s="217"/>
      <c r="H63" s="217"/>
      <c r="I63" s="217"/>
      <c r="J63" s="217"/>
      <c r="K63" s="218"/>
      <c r="L63" s="204"/>
      <c r="M63" s="209"/>
      <c r="N63" s="207">
        <v>74.989999999999995</v>
      </c>
      <c r="O63" s="208">
        <f t="shared" si="4"/>
        <v>0</v>
      </c>
      <c r="Q63" s="2"/>
      <c r="S63" s="2"/>
      <c r="T63" s="2"/>
      <c r="U63" s="2"/>
      <c r="V63" s="2"/>
      <c r="W63" s="2"/>
    </row>
    <row r="64" spans="1:23" x14ac:dyDescent="0.2">
      <c r="A64" s="205"/>
      <c r="B64" s="206" t="s">
        <v>168</v>
      </c>
      <c r="C64" s="210" t="s">
        <v>176</v>
      </c>
      <c r="D64" s="216"/>
      <c r="E64" s="217"/>
      <c r="F64" s="217"/>
      <c r="G64" s="217"/>
      <c r="H64" s="217"/>
      <c r="I64" s="217"/>
      <c r="J64" s="217"/>
      <c r="K64" s="218"/>
      <c r="L64" s="204"/>
      <c r="M64" s="209"/>
      <c r="N64" s="207">
        <v>74.989999999999995</v>
      </c>
      <c r="O64" s="208">
        <f t="shared" si="4"/>
        <v>0</v>
      </c>
      <c r="Q64" s="2"/>
      <c r="S64" s="2"/>
      <c r="T64" s="2"/>
      <c r="U64" s="2"/>
      <c r="V64" s="2"/>
      <c r="W64" s="2"/>
    </row>
    <row r="65" spans="1:23" x14ac:dyDescent="0.2">
      <c r="A65" s="205"/>
      <c r="B65" s="206" t="s">
        <v>170</v>
      </c>
      <c r="C65" s="210" t="s">
        <v>177</v>
      </c>
      <c r="D65" s="216"/>
      <c r="E65" s="217"/>
      <c r="F65" s="217"/>
      <c r="G65" s="217"/>
      <c r="H65" s="217"/>
      <c r="I65" s="217"/>
      <c r="J65" s="217"/>
      <c r="K65" s="218"/>
      <c r="L65" s="204"/>
      <c r="M65" s="209"/>
      <c r="N65" s="207">
        <v>74.989999999999995</v>
      </c>
      <c r="O65" s="208">
        <f t="shared" si="4"/>
        <v>0</v>
      </c>
      <c r="Q65" s="2"/>
      <c r="S65" s="2"/>
      <c r="T65" s="2"/>
      <c r="U65" s="2"/>
      <c r="V65" s="2"/>
      <c r="W65" s="2"/>
    </row>
    <row r="66" spans="1:23" s="204" customFormat="1" x14ac:dyDescent="0.2">
      <c r="A66" s="205"/>
      <c r="B66" s="206" t="s">
        <v>183</v>
      </c>
      <c r="C66" s="210" t="s">
        <v>184</v>
      </c>
      <c r="D66" s="216"/>
      <c r="E66" s="217"/>
      <c r="F66" s="217"/>
      <c r="G66" s="217"/>
      <c r="H66" s="217"/>
      <c r="I66" s="217"/>
      <c r="J66" s="217"/>
      <c r="K66" s="218"/>
      <c r="M66" s="209"/>
      <c r="N66" s="207">
        <v>74.989999999999995</v>
      </c>
      <c r="O66" s="208">
        <f t="shared" ref="O66" si="6">M66*N66</f>
        <v>0</v>
      </c>
      <c r="Q66" s="203"/>
      <c r="S66" s="203"/>
      <c r="T66" s="203"/>
      <c r="U66" s="203"/>
      <c r="V66" s="203"/>
      <c r="W66" s="203"/>
    </row>
    <row r="67" spans="1:23" x14ac:dyDescent="0.2">
      <c r="A67" s="205"/>
      <c r="B67" s="206" t="s">
        <v>172</v>
      </c>
      <c r="C67" s="210" t="s">
        <v>178</v>
      </c>
      <c r="D67" s="216"/>
      <c r="E67" s="217"/>
      <c r="F67" s="217"/>
      <c r="G67" s="217"/>
      <c r="H67" s="217"/>
      <c r="I67" s="217"/>
      <c r="J67" s="217"/>
      <c r="K67" s="218"/>
      <c r="L67" s="204"/>
      <c r="M67" s="209"/>
      <c r="N67" s="207">
        <v>74.989999999999995</v>
      </c>
      <c r="O67" s="208">
        <f t="shared" si="4"/>
        <v>0</v>
      </c>
      <c r="Q67" s="2"/>
      <c r="S67" s="2"/>
      <c r="T67" s="2"/>
      <c r="U67" s="2"/>
      <c r="V67" s="2"/>
      <c r="W67" s="2"/>
    </row>
    <row r="68" spans="1:23" x14ac:dyDescent="0.2">
      <c r="A68" s="205"/>
      <c r="B68" s="206" t="s">
        <v>135</v>
      </c>
      <c r="C68" s="210" t="s">
        <v>150</v>
      </c>
      <c r="D68" s="216"/>
      <c r="E68" s="217"/>
      <c r="F68" s="217"/>
      <c r="G68" s="217"/>
      <c r="H68" s="217"/>
      <c r="I68" s="217"/>
      <c r="J68" s="217"/>
      <c r="K68" s="218"/>
      <c r="L68" s="204"/>
      <c r="M68" s="209"/>
      <c r="N68" s="207">
        <v>74.989999999999995</v>
      </c>
      <c r="O68" s="208">
        <f t="shared" si="4"/>
        <v>0</v>
      </c>
      <c r="Q68" s="2"/>
      <c r="S68" s="2"/>
      <c r="T68" s="2"/>
      <c r="U68" s="2"/>
      <c r="V68" s="2"/>
      <c r="W68" s="2"/>
    </row>
    <row r="69" spans="1:23" x14ac:dyDescent="0.2">
      <c r="A69" s="205"/>
      <c r="B69" s="206" t="s">
        <v>136</v>
      </c>
      <c r="C69" s="210" t="s">
        <v>151</v>
      </c>
      <c r="D69" s="216"/>
      <c r="E69" s="217"/>
      <c r="F69" s="217"/>
      <c r="G69" s="217"/>
      <c r="H69" s="217"/>
      <c r="I69" s="217"/>
      <c r="J69" s="217"/>
      <c r="K69" s="218"/>
      <c r="L69" s="204"/>
      <c r="M69" s="209"/>
      <c r="N69" s="207">
        <v>74.989999999999995</v>
      </c>
      <c r="O69" s="208">
        <f t="shared" si="4"/>
        <v>0</v>
      </c>
      <c r="Q69" s="2"/>
      <c r="S69" s="2"/>
      <c r="T69" s="2"/>
      <c r="U69" s="2"/>
      <c r="V69" s="2"/>
      <c r="W69" s="2"/>
    </row>
    <row r="70" spans="1:23" x14ac:dyDescent="0.2">
      <c r="A70" s="187"/>
      <c r="B70" s="188"/>
      <c r="C70" s="191"/>
      <c r="D70" s="199"/>
      <c r="E70" s="200"/>
      <c r="F70" s="200"/>
      <c r="G70" s="200"/>
      <c r="H70" s="200"/>
      <c r="I70" s="200"/>
      <c r="J70" s="200"/>
      <c r="K70" s="201"/>
      <c r="L70" s="202"/>
      <c r="M70" s="197"/>
      <c r="N70" s="190"/>
      <c r="O70" s="196"/>
      <c r="Q70" s="2"/>
      <c r="S70" s="2"/>
      <c r="T70" s="2"/>
      <c r="U70" s="2"/>
      <c r="V70" s="2"/>
      <c r="W70" s="2"/>
    </row>
    <row r="71" spans="1:23" ht="14.25" customHeight="1" x14ac:dyDescent="0.2">
      <c r="A71" s="187">
        <v>1</v>
      </c>
      <c r="B71" s="149" t="s">
        <v>162</v>
      </c>
      <c r="C71" s="150"/>
      <c r="D71" s="192">
        <v>1</v>
      </c>
      <c r="E71" s="193"/>
      <c r="F71" s="193">
        <f>$H$14</f>
        <v>0</v>
      </c>
      <c r="G71" s="193"/>
      <c r="H71" s="193">
        <f>D71*F71</f>
        <v>0</v>
      </c>
      <c r="I71" s="193"/>
      <c r="J71" s="193">
        <f>ROUNDUP((H71*(10.5/36)),0)</f>
        <v>0</v>
      </c>
      <c r="K71" s="194" t="s">
        <v>40</v>
      </c>
      <c r="L71" s="186"/>
      <c r="M71" s="198"/>
      <c r="N71" s="189"/>
      <c r="O71" s="195"/>
      <c r="P71" s="2"/>
      <c r="Q71" s="2"/>
      <c r="S71" s="2"/>
      <c r="T71" s="2"/>
      <c r="U71" s="2"/>
      <c r="V71" s="2"/>
      <c r="W71" s="2"/>
    </row>
    <row r="72" spans="1:23" x14ac:dyDescent="0.2">
      <c r="A72" s="6"/>
      <c r="B72" s="86" t="s">
        <v>111</v>
      </c>
      <c r="C72" s="113"/>
      <c r="D72" s="117"/>
      <c r="E72" s="118"/>
      <c r="F72" s="118"/>
      <c r="G72" s="118"/>
      <c r="H72" s="118"/>
      <c r="I72" s="118"/>
      <c r="J72" s="118"/>
      <c r="K72" s="119"/>
      <c r="M72" s="104"/>
      <c r="N72" s="105"/>
      <c r="O72" s="106"/>
      <c r="P72" s="2"/>
      <c r="Q72" s="2"/>
      <c r="S72" s="2"/>
      <c r="T72" s="2"/>
      <c r="U72" s="2"/>
      <c r="V72" s="2"/>
      <c r="W72" s="2"/>
    </row>
    <row r="73" spans="1:23" x14ac:dyDescent="0.2">
      <c r="A73" s="6"/>
      <c r="B73" s="115"/>
      <c r="C73" s="113"/>
      <c r="D73" s="117"/>
      <c r="E73" s="118"/>
      <c r="F73" s="118"/>
      <c r="G73" s="118"/>
      <c r="H73" s="118"/>
      <c r="I73" s="118"/>
      <c r="J73" s="118"/>
      <c r="K73" s="119"/>
      <c r="M73" s="143"/>
      <c r="N73" s="19"/>
      <c r="O73" s="103"/>
      <c r="P73" s="2"/>
      <c r="Q73" s="2"/>
      <c r="S73" s="2"/>
      <c r="T73" s="2"/>
      <c r="U73" s="2"/>
      <c r="V73" s="2"/>
      <c r="W73" s="2"/>
    </row>
    <row r="74" spans="1:23" x14ac:dyDescent="0.2">
      <c r="A74" s="6">
        <v>1</v>
      </c>
      <c r="B74" s="38" t="s">
        <v>161</v>
      </c>
      <c r="C74" s="142" t="s">
        <v>180</v>
      </c>
      <c r="D74" s="51">
        <v>1</v>
      </c>
      <c r="E74" s="52"/>
      <c r="F74" s="52">
        <f>$H$14</f>
        <v>0</v>
      </c>
      <c r="G74" s="52"/>
      <c r="H74" s="52">
        <f>D74*F74</f>
        <v>0</v>
      </c>
      <c r="I74" s="52"/>
      <c r="J74" s="52">
        <f>ROUNDUP((H74*(21/36)),0)</f>
        <v>0</v>
      </c>
      <c r="K74" s="53" t="s">
        <v>40</v>
      </c>
      <c r="M74" s="102"/>
      <c r="N74" s="18"/>
      <c r="O74" s="64"/>
      <c r="P74" s="2"/>
      <c r="Q74" s="2"/>
      <c r="S74" s="2"/>
      <c r="T74" s="2"/>
      <c r="U74" s="2"/>
      <c r="V74" s="2"/>
      <c r="W74" s="2"/>
    </row>
    <row r="75" spans="1:23" x14ac:dyDescent="0.2">
      <c r="A75" s="6"/>
      <c r="B75" s="10" t="s">
        <v>179</v>
      </c>
      <c r="D75" s="117"/>
      <c r="E75" s="118"/>
      <c r="F75" s="118"/>
      <c r="G75" s="118"/>
      <c r="H75" s="118"/>
      <c r="I75" s="118"/>
      <c r="J75" s="118"/>
      <c r="K75" s="119"/>
      <c r="M75" s="23"/>
      <c r="N75" s="26"/>
      <c r="O75" s="65"/>
      <c r="P75" s="2"/>
      <c r="Q75" s="2"/>
      <c r="S75" s="2"/>
      <c r="T75" s="2"/>
      <c r="U75" s="2"/>
      <c r="V75" s="2"/>
      <c r="W75" s="2"/>
    </row>
    <row r="76" spans="1:23" x14ac:dyDescent="0.2">
      <c r="A76" s="6"/>
      <c r="B76" s="115" t="s">
        <v>63</v>
      </c>
      <c r="C76" s="220" t="s">
        <v>187</v>
      </c>
      <c r="D76" s="117"/>
      <c r="E76" s="118"/>
      <c r="F76" s="118"/>
      <c r="G76" s="118"/>
      <c r="H76" s="118"/>
      <c r="I76" s="118"/>
      <c r="J76" s="118"/>
      <c r="K76" s="119"/>
      <c r="M76" s="116"/>
      <c r="N76" s="15">
        <v>2.5</v>
      </c>
      <c r="O76" s="62">
        <f>M76*N76</f>
        <v>0</v>
      </c>
      <c r="P76" s="2"/>
      <c r="Q76" s="2"/>
      <c r="S76" s="2"/>
      <c r="T76" s="2"/>
      <c r="U76" s="2"/>
      <c r="V76" s="2"/>
      <c r="W76" s="2"/>
    </row>
    <row r="77" spans="1:23" s="204" customFormat="1" x14ac:dyDescent="0.2">
      <c r="A77" s="205"/>
      <c r="B77" s="211" t="s">
        <v>85</v>
      </c>
      <c r="C77" s="220" t="s">
        <v>188</v>
      </c>
      <c r="D77" s="213"/>
      <c r="E77" s="214"/>
      <c r="F77" s="214"/>
      <c r="G77" s="214"/>
      <c r="H77" s="214"/>
      <c r="I77" s="214"/>
      <c r="J77" s="214"/>
      <c r="K77" s="215"/>
      <c r="M77" s="212"/>
      <c r="N77" s="207">
        <v>2.5</v>
      </c>
      <c r="O77" s="208">
        <f>M77*N77</f>
        <v>0</v>
      </c>
      <c r="P77" s="203"/>
      <c r="Q77" s="203"/>
      <c r="S77" s="203"/>
      <c r="T77" s="203"/>
      <c r="U77" s="203"/>
      <c r="V77" s="203"/>
      <c r="W77" s="203"/>
    </row>
    <row r="78" spans="1:23" x14ac:dyDescent="0.2">
      <c r="A78" s="6"/>
      <c r="B78" s="115" t="s">
        <v>46</v>
      </c>
      <c r="C78" s="220" t="s">
        <v>189</v>
      </c>
      <c r="D78" s="120"/>
      <c r="E78" s="118"/>
      <c r="F78" s="118"/>
      <c r="G78" s="118"/>
      <c r="H78" s="118"/>
      <c r="I78" s="118"/>
      <c r="J78" s="118"/>
      <c r="K78" s="119"/>
      <c r="M78" s="116"/>
      <c r="N78" s="15">
        <v>2.5</v>
      </c>
      <c r="O78" s="62">
        <f>M78*N78</f>
        <v>0</v>
      </c>
      <c r="P78" s="2"/>
      <c r="Q78" s="2"/>
      <c r="S78" s="2"/>
      <c r="T78" s="2"/>
      <c r="U78" s="2"/>
      <c r="V78" s="2"/>
      <c r="W78" s="2"/>
    </row>
    <row r="79" spans="1:23" x14ac:dyDescent="0.2">
      <c r="A79" s="6"/>
      <c r="B79" s="114" t="s">
        <v>72</v>
      </c>
      <c r="C79" s="220" t="s">
        <v>190</v>
      </c>
      <c r="D79" s="117"/>
      <c r="E79" s="118"/>
      <c r="F79" s="118"/>
      <c r="G79" s="118"/>
      <c r="H79" s="118"/>
      <c r="I79" s="118"/>
      <c r="J79" s="118"/>
      <c r="K79" s="119"/>
      <c r="M79" s="116"/>
      <c r="N79" s="15">
        <v>2.5</v>
      </c>
      <c r="O79" s="62">
        <f>M79*N79</f>
        <v>0</v>
      </c>
      <c r="P79" s="2"/>
      <c r="Q79" s="2"/>
      <c r="S79" s="2"/>
      <c r="T79" s="2"/>
      <c r="U79" s="2"/>
      <c r="V79" s="2"/>
      <c r="W79" s="2"/>
    </row>
    <row r="80" spans="1:23" x14ac:dyDescent="0.2">
      <c r="A80" s="6"/>
      <c r="B80" s="115" t="s">
        <v>60</v>
      </c>
      <c r="C80" s="220" t="s">
        <v>191</v>
      </c>
      <c r="D80" s="117"/>
      <c r="E80" s="118"/>
      <c r="F80" s="118"/>
      <c r="G80" s="118"/>
      <c r="H80" s="118"/>
      <c r="I80" s="118"/>
      <c r="J80" s="118"/>
      <c r="K80" s="119"/>
      <c r="M80" s="116"/>
      <c r="N80" s="15">
        <v>2.5</v>
      </c>
      <c r="O80" s="62">
        <f>M80*N80</f>
        <v>0</v>
      </c>
      <c r="P80" s="2"/>
      <c r="Q80" s="2"/>
      <c r="S80" s="2"/>
      <c r="T80" s="2"/>
      <c r="U80" s="2"/>
      <c r="V80" s="2"/>
      <c r="W80" s="2"/>
    </row>
    <row r="81" spans="1:23" x14ac:dyDescent="0.2">
      <c r="A81" s="6"/>
      <c r="B81" s="115" t="s">
        <v>81</v>
      </c>
      <c r="C81" s="220" t="s">
        <v>192</v>
      </c>
      <c r="D81" s="117"/>
      <c r="E81" s="118"/>
      <c r="F81" s="118"/>
      <c r="G81" s="118"/>
      <c r="H81" s="118"/>
      <c r="I81" s="118"/>
      <c r="J81" s="118"/>
      <c r="K81" s="119"/>
      <c r="M81" s="116"/>
      <c r="N81" s="15">
        <v>2.5</v>
      </c>
      <c r="O81" s="62">
        <f t="shared" ref="O81:O82" si="7">M81*N81</f>
        <v>0</v>
      </c>
      <c r="P81" s="2"/>
      <c r="Q81" s="2"/>
      <c r="S81" s="2"/>
      <c r="T81" s="2"/>
      <c r="U81" s="2"/>
      <c r="V81" s="2"/>
      <c r="W81" s="2"/>
    </row>
    <row r="82" spans="1:23" x14ac:dyDescent="0.2">
      <c r="A82" s="6"/>
      <c r="B82" s="114" t="s">
        <v>50</v>
      </c>
      <c r="C82" s="220" t="s">
        <v>193</v>
      </c>
      <c r="D82" s="117"/>
      <c r="E82" s="118"/>
      <c r="F82" s="118"/>
      <c r="G82" s="118"/>
      <c r="H82" s="118"/>
      <c r="I82" s="118"/>
      <c r="J82" s="118"/>
      <c r="K82" s="119"/>
      <c r="M82" s="116"/>
      <c r="N82" s="15">
        <v>2.5</v>
      </c>
      <c r="O82" s="62">
        <f t="shared" si="7"/>
        <v>0</v>
      </c>
      <c r="P82" s="2"/>
      <c r="Q82" s="2"/>
      <c r="S82" s="2"/>
      <c r="T82" s="2"/>
      <c r="U82" s="2"/>
      <c r="V82" s="2"/>
      <c r="W82" s="2"/>
    </row>
    <row r="83" spans="1:23" x14ac:dyDescent="0.2">
      <c r="A83" s="6"/>
      <c r="B83" s="114" t="s">
        <v>76</v>
      </c>
      <c r="C83" s="220" t="s">
        <v>194</v>
      </c>
      <c r="D83" s="117"/>
      <c r="E83" s="118"/>
      <c r="F83" s="118"/>
      <c r="G83" s="118"/>
      <c r="H83" s="118"/>
      <c r="I83" s="118"/>
      <c r="J83" s="118"/>
      <c r="K83" s="119"/>
      <c r="M83" s="116"/>
      <c r="N83" s="15">
        <v>2.5</v>
      </c>
      <c r="O83" s="62">
        <f t="shared" ref="O83:O89" si="8">M83*N83</f>
        <v>0</v>
      </c>
      <c r="P83" s="2"/>
      <c r="Q83" s="2"/>
      <c r="S83" s="2"/>
      <c r="T83" s="2"/>
      <c r="U83" s="2"/>
      <c r="V83" s="2"/>
      <c r="W83" s="2"/>
    </row>
    <row r="84" spans="1:23" x14ac:dyDescent="0.2">
      <c r="A84" s="6"/>
      <c r="B84" s="114" t="s">
        <v>71</v>
      </c>
      <c r="C84" s="220" t="s">
        <v>195</v>
      </c>
      <c r="D84" s="117"/>
      <c r="E84" s="118"/>
      <c r="F84" s="118"/>
      <c r="G84" s="118"/>
      <c r="H84" s="118"/>
      <c r="I84" s="118"/>
      <c r="J84" s="118"/>
      <c r="K84" s="119"/>
      <c r="M84" s="116"/>
      <c r="N84" s="15">
        <v>2.5</v>
      </c>
      <c r="O84" s="62">
        <f t="shared" si="8"/>
        <v>0</v>
      </c>
      <c r="P84" s="2"/>
      <c r="Q84" s="2"/>
      <c r="S84" s="2"/>
      <c r="T84" s="2"/>
      <c r="U84" s="2"/>
      <c r="V84" s="2"/>
      <c r="W84" s="2"/>
    </row>
    <row r="85" spans="1:23" x14ac:dyDescent="0.2">
      <c r="A85" s="6"/>
      <c r="B85" s="114" t="s">
        <v>47</v>
      </c>
      <c r="C85" s="220" t="s">
        <v>196</v>
      </c>
      <c r="D85" s="117"/>
      <c r="E85" s="118"/>
      <c r="F85" s="118"/>
      <c r="G85" s="118"/>
      <c r="H85" s="118"/>
      <c r="I85" s="118"/>
      <c r="J85" s="118"/>
      <c r="K85" s="119"/>
      <c r="M85" s="116"/>
      <c r="N85" s="15">
        <v>2.5</v>
      </c>
      <c r="O85" s="62">
        <f t="shared" si="8"/>
        <v>0</v>
      </c>
      <c r="P85" s="2"/>
      <c r="Q85" s="2"/>
      <c r="S85" s="2"/>
      <c r="T85" s="2"/>
      <c r="U85" s="2"/>
      <c r="V85" s="2"/>
      <c r="W85" s="2"/>
    </row>
    <row r="86" spans="1:23" x14ac:dyDescent="0.2">
      <c r="A86" s="6"/>
      <c r="B86" s="115" t="s">
        <v>90</v>
      </c>
      <c r="C86" s="220" t="s">
        <v>197</v>
      </c>
      <c r="D86" s="120"/>
      <c r="E86" s="118"/>
      <c r="F86" s="118"/>
      <c r="G86" s="118"/>
      <c r="H86" s="118"/>
      <c r="I86" s="118"/>
      <c r="J86" s="118"/>
      <c r="K86" s="119"/>
      <c r="M86" s="116"/>
      <c r="N86" s="15">
        <v>2.5</v>
      </c>
      <c r="O86" s="62">
        <f t="shared" si="8"/>
        <v>0</v>
      </c>
      <c r="P86" s="2"/>
      <c r="Q86" s="2"/>
      <c r="S86" s="2"/>
      <c r="T86" s="2"/>
      <c r="U86" s="2"/>
      <c r="V86" s="2"/>
      <c r="W86" s="2"/>
    </row>
    <row r="87" spans="1:23" s="204" customFormat="1" x14ac:dyDescent="0.2">
      <c r="A87" s="205"/>
      <c r="B87" s="211" t="s">
        <v>78</v>
      </c>
      <c r="C87" s="220" t="s">
        <v>198</v>
      </c>
      <c r="D87" s="213"/>
      <c r="E87" s="214"/>
      <c r="F87" s="214"/>
      <c r="G87" s="214"/>
      <c r="H87" s="214"/>
      <c r="I87" s="214"/>
      <c r="J87" s="214"/>
      <c r="K87" s="215"/>
      <c r="M87" s="212"/>
      <c r="N87" s="207">
        <v>2.5</v>
      </c>
      <c r="O87" s="208">
        <f>M87*N87</f>
        <v>0</v>
      </c>
      <c r="P87" s="203"/>
      <c r="Q87" s="203"/>
      <c r="S87" s="203"/>
      <c r="T87" s="203"/>
      <c r="U87" s="203"/>
      <c r="V87" s="203"/>
      <c r="W87" s="203"/>
    </row>
    <row r="88" spans="1:23" x14ac:dyDescent="0.2">
      <c r="A88" s="6"/>
      <c r="B88" s="115" t="s">
        <v>69</v>
      </c>
      <c r="C88" s="220" t="s">
        <v>199</v>
      </c>
      <c r="D88" s="120"/>
      <c r="E88" s="118"/>
      <c r="F88" s="118"/>
      <c r="G88" s="118"/>
      <c r="H88" s="118"/>
      <c r="I88" s="118"/>
      <c r="J88" s="118"/>
      <c r="K88" s="119"/>
      <c r="M88" s="116"/>
      <c r="N88" s="15">
        <v>2.5</v>
      </c>
      <c r="O88" s="62">
        <f t="shared" si="8"/>
        <v>0</v>
      </c>
      <c r="P88" s="2"/>
      <c r="Q88" s="2"/>
      <c r="S88" s="2"/>
      <c r="T88" s="2"/>
      <c r="U88" s="2"/>
      <c r="V88" s="2"/>
      <c r="W88" s="2"/>
    </row>
    <row r="89" spans="1:23" x14ac:dyDescent="0.2">
      <c r="A89" s="6"/>
      <c r="B89" s="114" t="s">
        <v>44</v>
      </c>
      <c r="C89" s="220" t="s">
        <v>200</v>
      </c>
      <c r="D89" s="117"/>
      <c r="E89" s="118"/>
      <c r="F89" s="118"/>
      <c r="G89" s="118"/>
      <c r="H89" s="118"/>
      <c r="I89" s="118"/>
      <c r="J89" s="118"/>
      <c r="K89" s="119"/>
      <c r="M89" s="116"/>
      <c r="N89" s="15">
        <v>2.5</v>
      </c>
      <c r="O89" s="62">
        <f t="shared" si="8"/>
        <v>0</v>
      </c>
      <c r="P89" s="2"/>
      <c r="Q89" s="2"/>
      <c r="S89" s="2"/>
      <c r="T89" s="2"/>
      <c r="U89" s="2"/>
      <c r="V89" s="2"/>
      <c r="W89" s="2"/>
    </row>
    <row r="90" spans="1:23" x14ac:dyDescent="0.2">
      <c r="A90" s="2"/>
      <c r="D90" s="2"/>
      <c r="E90" s="2"/>
      <c r="F90" s="2"/>
      <c r="G90" s="2"/>
      <c r="H90" s="2"/>
      <c r="I90" s="2"/>
      <c r="J90" s="2"/>
      <c r="K90" s="17"/>
      <c r="L90" s="2"/>
      <c r="M90" s="27"/>
      <c r="N90" s="28"/>
      <c r="O90" s="85"/>
      <c r="P90" s="2"/>
      <c r="Q90" s="2"/>
      <c r="R90" s="2"/>
      <c r="S90" s="2"/>
      <c r="T90" s="2"/>
      <c r="U90" s="2"/>
      <c r="V90" s="2"/>
      <c r="W90" s="2"/>
    </row>
    <row r="91" spans="1:23" ht="15.75" x14ac:dyDescent="0.25">
      <c r="A91" s="76" t="s">
        <v>110</v>
      </c>
      <c r="B91" s="3"/>
      <c r="D91" s="2"/>
      <c r="E91" s="2"/>
      <c r="F91" s="2"/>
      <c r="G91" s="2"/>
      <c r="H91" s="2"/>
      <c r="I91" s="2"/>
      <c r="J91" s="2"/>
      <c r="K91" s="17"/>
      <c r="L91" s="2"/>
      <c r="M91" s="27"/>
      <c r="N91" s="31"/>
      <c r="O91" s="77"/>
      <c r="P91" s="2"/>
      <c r="Q91" s="2"/>
      <c r="R91" s="2"/>
      <c r="S91" s="2"/>
      <c r="T91" s="2"/>
      <c r="U91" s="2"/>
      <c r="V91" s="2"/>
      <c r="W91" s="2"/>
    </row>
    <row r="92" spans="1:23" x14ac:dyDescent="0.2">
      <c r="A92" s="2"/>
      <c r="B92" s="1" t="s">
        <v>107</v>
      </c>
      <c r="C92" s="33" t="s">
        <v>109</v>
      </c>
      <c r="D92" s="2"/>
      <c r="E92" s="2"/>
      <c r="F92" s="2"/>
      <c r="G92" s="2"/>
      <c r="H92" s="2"/>
      <c r="I92" s="2"/>
      <c r="J92" s="2"/>
      <c r="K92" s="17"/>
      <c r="L92" s="2"/>
      <c r="M92" s="93"/>
      <c r="N92" s="89">
        <v>9.9499999999999993</v>
      </c>
      <c r="O92" s="62">
        <f>M92*N92</f>
        <v>0</v>
      </c>
      <c r="P92" s="2"/>
      <c r="Q92" s="2"/>
      <c r="R92" s="2"/>
      <c r="S92" s="2"/>
      <c r="T92" s="2"/>
      <c r="U92" s="2"/>
      <c r="V92" s="2"/>
      <c r="W92" s="2"/>
    </row>
    <row r="93" spans="1:23" x14ac:dyDescent="0.2">
      <c r="A93" s="2"/>
      <c r="D93" s="2"/>
      <c r="E93" s="2"/>
      <c r="F93" s="2"/>
      <c r="G93" s="2"/>
      <c r="H93" s="2"/>
      <c r="I93" s="2"/>
      <c r="J93" s="2"/>
      <c r="K93" s="17"/>
      <c r="L93" s="2"/>
      <c r="M93" s="87"/>
      <c r="N93" s="91"/>
      <c r="O93" s="88"/>
      <c r="P93" s="2"/>
      <c r="Q93" s="2"/>
      <c r="R93" s="2"/>
      <c r="S93" s="2"/>
      <c r="T93" s="2"/>
      <c r="U93" s="2"/>
      <c r="V93" s="2"/>
      <c r="W93" s="2"/>
    </row>
    <row r="94" spans="1:23" x14ac:dyDescent="0.2">
      <c r="A94" s="2"/>
      <c r="B94" s="1" t="s">
        <v>112</v>
      </c>
      <c r="C94" s="33" t="s">
        <v>114</v>
      </c>
      <c r="D94" s="86" t="s">
        <v>111</v>
      </c>
      <c r="E94" s="2"/>
      <c r="F94" s="2"/>
      <c r="G94" s="2"/>
      <c r="H94" s="2"/>
      <c r="I94" s="2"/>
      <c r="J94" s="2"/>
      <c r="K94" s="17"/>
      <c r="L94" s="2"/>
      <c r="M94" s="93"/>
      <c r="N94" s="90">
        <v>5.25</v>
      </c>
      <c r="O94" s="62">
        <f>M94*N94</f>
        <v>0</v>
      </c>
      <c r="P94" s="2"/>
      <c r="Q94" s="2"/>
      <c r="R94" s="2"/>
      <c r="S94" s="2"/>
      <c r="T94" s="2"/>
      <c r="U94" s="2"/>
      <c r="V94" s="2"/>
      <c r="W94" s="2"/>
    </row>
    <row r="95" spans="1:23" x14ac:dyDescent="0.2">
      <c r="A95" s="2"/>
      <c r="D95" s="2"/>
      <c r="E95" s="2"/>
      <c r="F95" s="2"/>
      <c r="G95" s="2"/>
      <c r="H95" s="2"/>
      <c r="I95" s="2"/>
      <c r="J95" s="2"/>
      <c r="K95" s="17"/>
      <c r="L95" s="2"/>
      <c r="M95" s="84"/>
      <c r="N95" s="92"/>
      <c r="O95" s="78"/>
      <c r="P95" s="2"/>
      <c r="Q95" s="2"/>
      <c r="R95" s="2"/>
      <c r="S95" s="2"/>
      <c r="T95" s="2"/>
      <c r="U95" s="2"/>
      <c r="V95" s="2"/>
      <c r="W95" s="2"/>
    </row>
    <row r="96" spans="1:23" x14ac:dyDescent="0.2">
      <c r="A96" s="2"/>
      <c r="B96" s="1" t="s">
        <v>108</v>
      </c>
      <c r="C96" s="33" t="s">
        <v>115</v>
      </c>
      <c r="D96" s="86" t="s">
        <v>111</v>
      </c>
      <c r="E96" s="2"/>
      <c r="F96" s="2"/>
      <c r="G96" s="2"/>
      <c r="H96" s="2"/>
      <c r="I96" s="2"/>
      <c r="J96" s="2"/>
      <c r="K96" s="17"/>
      <c r="L96" s="2"/>
      <c r="M96" s="93"/>
      <c r="N96" s="90">
        <v>8</v>
      </c>
      <c r="O96" s="62">
        <f>M96*N96</f>
        <v>0</v>
      </c>
      <c r="P96" s="2"/>
      <c r="Q96" s="2"/>
      <c r="R96" s="2"/>
      <c r="S96" s="2"/>
      <c r="T96" s="2"/>
      <c r="U96" s="2"/>
      <c r="V96" s="2"/>
      <c r="W96" s="2"/>
    </row>
    <row r="97" spans="1:23" x14ac:dyDescent="0.2">
      <c r="A97" s="2"/>
      <c r="B97" s="1"/>
      <c r="D97" s="86"/>
      <c r="E97" s="2"/>
      <c r="F97" s="2"/>
      <c r="G97" s="2"/>
      <c r="H97" s="2"/>
      <c r="I97" s="2"/>
      <c r="J97" s="2"/>
      <c r="K97" s="17"/>
      <c r="L97" s="2"/>
      <c r="M97" s="84"/>
      <c r="N97" s="92"/>
      <c r="O97" s="78"/>
      <c r="P97" s="2"/>
      <c r="Q97" s="2"/>
      <c r="R97" s="2"/>
      <c r="S97" s="2"/>
      <c r="T97" s="2"/>
      <c r="U97" s="2"/>
      <c r="V97" s="2"/>
      <c r="W97" s="2"/>
    </row>
    <row r="98" spans="1:23" x14ac:dyDescent="0.2">
      <c r="A98" s="2"/>
      <c r="B98" s="1" t="s">
        <v>113</v>
      </c>
      <c r="C98" s="33" t="s">
        <v>116</v>
      </c>
      <c r="D98" s="86" t="s">
        <v>111</v>
      </c>
      <c r="K98" s="17"/>
      <c r="L98" s="2"/>
      <c r="M98" s="80"/>
      <c r="N98" s="90">
        <v>5.75</v>
      </c>
      <c r="O98" s="62">
        <f>M98*N98</f>
        <v>0</v>
      </c>
      <c r="P98" s="2"/>
      <c r="Q98" s="2"/>
      <c r="R98" s="2"/>
      <c r="S98" s="2"/>
      <c r="T98" s="2"/>
      <c r="U98" s="2"/>
      <c r="V98" s="2"/>
      <c r="W98" s="2"/>
    </row>
    <row r="99" spans="1:23" x14ac:dyDescent="0.2">
      <c r="A99" s="2"/>
      <c r="M99" s="144"/>
      <c r="N99" s="145"/>
      <c r="O99" s="146"/>
      <c r="P99" s="2"/>
      <c r="Q99" s="2"/>
      <c r="R99" s="2"/>
      <c r="S99" s="2"/>
      <c r="T99" s="2"/>
      <c r="U99" s="2"/>
      <c r="V99" s="2"/>
      <c r="W99" s="2"/>
    </row>
    <row r="100" spans="1:23" x14ac:dyDescent="0.2">
      <c r="A100" s="2"/>
      <c r="B100" s="1" t="s">
        <v>122</v>
      </c>
      <c r="C100" s="101" t="s">
        <v>127</v>
      </c>
      <c r="D100" s="86" t="s">
        <v>124</v>
      </c>
      <c r="E100" s="2"/>
      <c r="F100" s="2"/>
      <c r="G100" s="2"/>
      <c r="H100" s="2"/>
      <c r="I100" s="2"/>
      <c r="J100" s="2"/>
      <c r="K100" s="17"/>
      <c r="L100" s="2"/>
      <c r="M100" s="93"/>
      <c r="N100" s="90">
        <v>0</v>
      </c>
      <c r="O100" s="62">
        <f>M100*N100</f>
        <v>0</v>
      </c>
      <c r="P100" s="2"/>
      <c r="Q100" s="2"/>
      <c r="R100" s="2"/>
      <c r="S100" s="2"/>
      <c r="T100" s="2"/>
      <c r="U100" s="2"/>
      <c r="V100" s="2"/>
      <c r="W100" s="2"/>
    </row>
    <row r="101" spans="1:23" x14ac:dyDescent="0.2">
      <c r="A101" s="2"/>
      <c r="B101" s="1"/>
      <c r="D101" s="86"/>
      <c r="E101" s="2"/>
      <c r="F101" s="2"/>
      <c r="G101" s="2"/>
      <c r="H101" s="2"/>
      <c r="I101" s="2"/>
      <c r="J101" s="2"/>
      <c r="K101" s="17"/>
      <c r="L101" s="2"/>
      <c r="M101" s="84"/>
      <c r="N101" s="92"/>
      <c r="O101" s="78"/>
      <c r="P101" s="2"/>
      <c r="Q101" s="2"/>
      <c r="R101" s="2"/>
      <c r="S101" s="2"/>
      <c r="T101" s="2"/>
      <c r="U101" s="2"/>
      <c r="V101" s="2"/>
      <c r="W101" s="2"/>
    </row>
    <row r="102" spans="1:23" x14ac:dyDescent="0.2">
      <c r="A102" s="2"/>
      <c r="B102" s="1" t="s">
        <v>123</v>
      </c>
      <c r="C102" s="100" t="s">
        <v>126</v>
      </c>
      <c r="D102" s="86" t="s">
        <v>125</v>
      </c>
      <c r="K102" s="17"/>
      <c r="L102" s="2"/>
      <c r="M102" s="80"/>
      <c r="N102" s="90">
        <v>0</v>
      </c>
      <c r="O102" s="62">
        <f>M102*N102</f>
        <v>0</v>
      </c>
      <c r="P102" s="2"/>
      <c r="Q102" s="2"/>
      <c r="R102" s="2"/>
      <c r="S102" s="2"/>
      <c r="T102" s="2"/>
      <c r="U102" s="2"/>
      <c r="V102" s="2"/>
      <c r="W102" s="2"/>
    </row>
    <row r="103" spans="1:23" x14ac:dyDescent="0.2">
      <c r="A103" s="2"/>
      <c r="D103" s="2"/>
      <c r="E103" s="2"/>
      <c r="F103" s="2"/>
      <c r="G103" s="2"/>
      <c r="H103" s="2"/>
      <c r="I103" s="2"/>
      <c r="J103" s="2"/>
      <c r="K103" s="17"/>
      <c r="L103" s="2"/>
      <c r="M103" s="14" t="s">
        <v>11</v>
      </c>
      <c r="N103" s="14"/>
      <c r="O103" s="61">
        <f>SUM(O14:O102)</f>
        <v>0</v>
      </c>
      <c r="P103" s="2"/>
      <c r="Q103" s="2"/>
      <c r="R103" s="2"/>
      <c r="S103" s="2"/>
      <c r="T103" s="2"/>
      <c r="U103" s="2"/>
      <c r="V103" s="2"/>
      <c r="W103" s="2"/>
    </row>
    <row r="104" spans="1:23" ht="15" customHeight="1" x14ac:dyDescent="0.2">
      <c r="A104" s="167" t="s">
        <v>35</v>
      </c>
      <c r="B104" s="167"/>
      <c r="C104" s="167"/>
      <c r="D104" s="167"/>
      <c r="E104" s="68"/>
      <c r="F104" s="164" t="s">
        <v>36</v>
      </c>
      <c r="G104" s="164"/>
      <c r="H104" s="164"/>
      <c r="I104" s="164"/>
      <c r="J104" s="164"/>
      <c r="K104" s="164"/>
      <c r="L104" s="164"/>
      <c r="M104" s="164"/>
      <c r="N104" s="164"/>
      <c r="O104" s="164"/>
      <c r="P104" s="2"/>
      <c r="Q104" s="2"/>
      <c r="R104" s="2"/>
      <c r="S104" s="2"/>
      <c r="T104" s="2"/>
      <c r="U104" s="2"/>
      <c r="V104" s="2"/>
      <c r="W104" s="2"/>
    </row>
    <row r="105" spans="1:23" x14ac:dyDescent="0.2">
      <c r="A105" s="50" t="s">
        <v>28</v>
      </c>
      <c r="B105" s="155"/>
      <c r="C105" s="155"/>
      <c r="D105" s="155"/>
      <c r="E105" s="69"/>
      <c r="F105" s="32"/>
      <c r="G105" s="50" t="s">
        <v>28</v>
      </c>
      <c r="H105" s="168"/>
      <c r="I105" s="168"/>
      <c r="J105" s="168"/>
      <c r="K105" s="168"/>
      <c r="L105" s="168"/>
      <c r="M105" s="168"/>
      <c r="N105" s="168"/>
      <c r="O105" s="168"/>
      <c r="P105" s="2"/>
      <c r="Q105" s="2"/>
      <c r="R105" s="2"/>
      <c r="S105" s="2"/>
      <c r="T105" s="2"/>
      <c r="U105" s="2"/>
      <c r="V105" s="2"/>
      <c r="W105" s="2"/>
    </row>
    <row r="106" spans="1:23" x14ac:dyDescent="0.2">
      <c r="A106" s="50" t="s">
        <v>34</v>
      </c>
      <c r="B106" s="153"/>
      <c r="C106" s="153"/>
      <c r="D106" s="153"/>
      <c r="E106" s="69"/>
      <c r="F106" s="32"/>
      <c r="G106" s="50" t="s">
        <v>34</v>
      </c>
      <c r="H106" s="152"/>
      <c r="I106" s="152"/>
      <c r="J106" s="152"/>
      <c r="K106" s="152"/>
      <c r="L106" s="152"/>
      <c r="M106" s="152"/>
      <c r="N106" s="152"/>
      <c r="O106" s="152"/>
      <c r="P106" s="2"/>
      <c r="Q106" s="2"/>
      <c r="R106" s="2"/>
      <c r="S106" s="2"/>
      <c r="T106" s="2"/>
      <c r="U106" s="2"/>
      <c r="V106" s="2"/>
      <c r="W106" s="2"/>
    </row>
    <row r="107" spans="1:23" x14ac:dyDescent="0.2">
      <c r="A107" s="50" t="s">
        <v>29</v>
      </c>
      <c r="B107" s="153"/>
      <c r="C107" s="153"/>
      <c r="D107" s="153"/>
      <c r="E107" s="69"/>
      <c r="F107" s="32"/>
      <c r="G107" s="50" t="s">
        <v>29</v>
      </c>
      <c r="H107" s="152"/>
      <c r="I107" s="152"/>
      <c r="J107" s="152"/>
      <c r="K107" s="152"/>
      <c r="L107" s="152"/>
      <c r="M107" s="152"/>
      <c r="N107" s="152"/>
      <c r="O107" s="152"/>
      <c r="P107" s="2"/>
      <c r="Q107" s="2"/>
      <c r="R107" s="2"/>
      <c r="S107" s="2"/>
      <c r="T107" s="2"/>
      <c r="U107" s="2"/>
      <c r="V107" s="2"/>
      <c r="W107" s="2"/>
    </row>
    <row r="108" spans="1:23" x14ac:dyDescent="0.2">
      <c r="A108" s="50" t="s">
        <v>30</v>
      </c>
      <c r="B108" s="153"/>
      <c r="C108" s="153"/>
      <c r="D108" s="153"/>
      <c r="E108" s="69"/>
      <c r="F108" s="32"/>
      <c r="G108" s="50" t="s">
        <v>30</v>
      </c>
      <c r="H108" s="152"/>
      <c r="I108" s="152"/>
      <c r="J108" s="152"/>
      <c r="K108" s="152"/>
      <c r="L108" s="152"/>
      <c r="M108" s="152"/>
      <c r="N108" s="152"/>
      <c r="O108" s="152"/>
      <c r="P108" s="2"/>
      <c r="Q108" s="2"/>
      <c r="R108" s="2"/>
      <c r="S108" s="2"/>
      <c r="T108" s="2"/>
      <c r="U108" s="2"/>
      <c r="V108" s="2"/>
      <c r="W108" s="2"/>
    </row>
    <row r="109" spans="1:23" x14ac:dyDescent="0.2">
      <c r="A109" s="50" t="s">
        <v>31</v>
      </c>
      <c r="B109" s="153"/>
      <c r="C109" s="153"/>
      <c r="D109" s="153"/>
      <c r="E109" s="69"/>
      <c r="F109" s="32"/>
      <c r="G109" s="50" t="s">
        <v>31</v>
      </c>
      <c r="H109" s="152"/>
      <c r="I109" s="152"/>
      <c r="J109" s="152"/>
      <c r="K109" s="152"/>
      <c r="L109" s="152"/>
      <c r="M109" s="152"/>
      <c r="N109" s="152"/>
      <c r="O109" s="152"/>
      <c r="P109" s="2"/>
      <c r="Q109" s="2"/>
      <c r="R109" s="2"/>
      <c r="S109" s="2"/>
      <c r="T109" s="2"/>
      <c r="U109" s="2"/>
      <c r="V109" s="2"/>
      <c r="W109" s="2"/>
    </row>
    <row r="110" spans="1:23" x14ac:dyDescent="0.2">
      <c r="A110" s="50" t="s">
        <v>32</v>
      </c>
      <c r="B110" s="162"/>
      <c r="C110" s="162"/>
      <c r="D110" s="162"/>
      <c r="E110" s="70"/>
      <c r="F110" s="32"/>
      <c r="G110" s="50" t="s">
        <v>32</v>
      </c>
      <c r="H110" s="152"/>
      <c r="I110" s="152"/>
      <c r="J110" s="152"/>
      <c r="K110" s="152"/>
      <c r="L110" s="152"/>
      <c r="M110" s="152"/>
      <c r="N110" s="152"/>
      <c r="O110" s="152"/>
      <c r="P110" s="2"/>
      <c r="Q110" s="2"/>
      <c r="R110" s="2"/>
      <c r="S110" s="2"/>
      <c r="T110" s="2"/>
      <c r="U110" s="2"/>
      <c r="V110" s="2"/>
      <c r="W110" s="2"/>
    </row>
    <row r="111" spans="1:23" ht="15" customHeight="1" x14ac:dyDescent="0.2">
      <c r="A111" s="50" t="s">
        <v>106</v>
      </c>
      <c r="B111" s="162"/>
      <c r="C111" s="162"/>
      <c r="D111" s="162"/>
      <c r="F111" s="163" t="s">
        <v>106</v>
      </c>
      <c r="G111" s="163"/>
      <c r="H111" s="152"/>
      <c r="I111" s="152"/>
      <c r="J111" s="152"/>
      <c r="K111" s="152"/>
      <c r="L111" s="152"/>
      <c r="M111" s="152"/>
      <c r="N111" s="152"/>
      <c r="O111" s="152"/>
      <c r="P111" s="2"/>
      <c r="Q111" s="2"/>
      <c r="R111" s="2"/>
      <c r="S111" s="2"/>
      <c r="T111" s="2"/>
      <c r="U111" s="2"/>
      <c r="V111" s="2"/>
      <c r="W111" s="2"/>
    </row>
    <row r="112" spans="1:23" x14ac:dyDescent="0.2">
      <c r="A112" s="2"/>
      <c r="D112" s="2"/>
      <c r="E112" s="2"/>
      <c r="F112" s="2"/>
      <c r="G112" s="2"/>
      <c r="H112" s="2"/>
      <c r="I112" s="2"/>
      <c r="J112" s="2"/>
      <c r="K112" s="17"/>
      <c r="L112" s="2"/>
      <c r="M112" s="2"/>
      <c r="N112" s="5"/>
      <c r="O112" s="59"/>
      <c r="P112" s="2"/>
      <c r="Q112" s="2"/>
      <c r="R112" s="2"/>
      <c r="S112" s="2"/>
      <c r="T112" s="2"/>
      <c r="U112" s="2"/>
      <c r="V112" s="2"/>
      <c r="W112" s="2"/>
    </row>
    <row r="113" spans="1:23" ht="47.25" customHeight="1" x14ac:dyDescent="0.25">
      <c r="A113" s="165" t="s">
        <v>117</v>
      </c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2"/>
      <c r="Q113" s="2"/>
      <c r="R113" s="2"/>
      <c r="S113" s="2"/>
      <c r="T113" s="2"/>
      <c r="U113" s="2"/>
      <c r="V113" s="2"/>
      <c r="W113" s="2"/>
    </row>
    <row r="114" spans="1:23" x14ac:dyDescent="0.2">
      <c r="A114" s="161" t="s">
        <v>105</v>
      </c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2"/>
      <c r="Q114" s="2"/>
      <c r="R114" s="2"/>
      <c r="S114" s="2"/>
      <c r="T114" s="2"/>
      <c r="U114" s="2"/>
      <c r="V114" s="2"/>
      <c r="W114" s="2"/>
    </row>
    <row r="115" spans="1:23" x14ac:dyDescent="0.2">
      <c r="A115" s="2"/>
      <c r="D115" s="2"/>
      <c r="E115" s="2"/>
      <c r="F115" s="2"/>
      <c r="G115" s="2"/>
      <c r="H115" s="2"/>
      <c r="I115" s="2"/>
      <c r="J115" s="2"/>
      <c r="K115" s="17"/>
      <c r="L115" s="2"/>
      <c r="M115" s="2"/>
      <c r="N115" s="5"/>
      <c r="O115" s="59"/>
      <c r="P115" s="2"/>
      <c r="Q115" s="2"/>
      <c r="R115" s="2"/>
      <c r="S115" s="2"/>
      <c r="T115" s="2"/>
      <c r="U115" s="2"/>
      <c r="V115" s="2"/>
      <c r="W115" s="2"/>
    </row>
    <row r="116" spans="1:23" x14ac:dyDescent="0.2">
      <c r="A116" s="2"/>
      <c r="D116" s="2"/>
      <c r="E116" s="2"/>
      <c r="F116" s="2"/>
      <c r="G116" s="2"/>
      <c r="H116" s="2"/>
      <c r="I116" s="2"/>
      <c r="J116" s="2"/>
      <c r="K116" s="17"/>
      <c r="L116" s="2"/>
      <c r="M116" s="2"/>
      <c r="N116" s="5"/>
      <c r="O116" s="59"/>
      <c r="P116" s="2"/>
      <c r="Q116" s="2"/>
      <c r="R116" s="2"/>
      <c r="S116" s="2"/>
      <c r="T116" s="2"/>
      <c r="U116" s="2"/>
      <c r="V116" s="2"/>
      <c r="W116" s="2"/>
    </row>
    <row r="117" spans="1:23" x14ac:dyDescent="0.2">
      <c r="A117" s="2"/>
      <c r="D117" s="2"/>
      <c r="E117" s="2"/>
      <c r="F117" s="2"/>
      <c r="G117" s="2"/>
      <c r="H117" s="2"/>
      <c r="I117" s="2"/>
      <c r="J117" s="2"/>
      <c r="K117" s="17"/>
      <c r="L117" s="2"/>
      <c r="M117" s="2"/>
      <c r="N117" s="5"/>
      <c r="O117" s="59"/>
      <c r="P117" s="2"/>
      <c r="Q117" s="2"/>
      <c r="R117" s="2"/>
      <c r="S117" s="2"/>
      <c r="T117" s="2"/>
      <c r="U117" s="2"/>
      <c r="V117" s="2"/>
      <c r="W117" s="2"/>
    </row>
    <row r="118" spans="1:23" x14ac:dyDescent="0.2">
      <c r="A118" s="2"/>
      <c r="D118" s="2"/>
      <c r="E118" s="2"/>
      <c r="F118" s="2"/>
      <c r="G118" s="2"/>
      <c r="H118" s="2"/>
      <c r="I118" s="2"/>
      <c r="J118" s="2"/>
      <c r="K118" s="17"/>
      <c r="L118" s="2"/>
      <c r="M118" s="2"/>
      <c r="N118" s="5"/>
      <c r="O118" s="59"/>
      <c r="P118" s="2"/>
      <c r="Q118" s="2"/>
      <c r="R118" s="2"/>
      <c r="S118" s="2"/>
      <c r="T118" s="2"/>
      <c r="U118" s="2"/>
      <c r="V118" s="2"/>
      <c r="W118" s="2"/>
    </row>
    <row r="119" spans="1:23" x14ac:dyDescent="0.2">
      <c r="A119" s="2"/>
      <c r="D119" s="2"/>
      <c r="E119" s="2"/>
      <c r="F119" s="2"/>
      <c r="G119" s="2"/>
      <c r="H119" s="2"/>
      <c r="I119" s="2"/>
      <c r="J119" s="2"/>
      <c r="K119" s="17"/>
      <c r="L119" s="2"/>
      <c r="M119" s="2"/>
      <c r="N119" s="5"/>
      <c r="O119" s="59"/>
      <c r="P119" s="2"/>
      <c r="Q119" s="2"/>
      <c r="R119" s="2"/>
      <c r="S119" s="2"/>
      <c r="T119" s="2"/>
      <c r="U119" s="2"/>
      <c r="V119" s="2"/>
      <c r="W119" s="2"/>
    </row>
    <row r="120" spans="1:23" x14ac:dyDescent="0.2">
      <c r="A120" s="2"/>
      <c r="D120" s="2"/>
      <c r="E120" s="2"/>
      <c r="F120" s="2"/>
      <c r="G120" s="2"/>
      <c r="H120" s="2"/>
      <c r="I120" s="2"/>
      <c r="J120" s="2"/>
      <c r="K120" s="17"/>
      <c r="L120" s="2"/>
      <c r="M120" s="2"/>
      <c r="N120" s="5"/>
      <c r="O120" s="59"/>
      <c r="P120" s="2"/>
      <c r="Q120" s="2"/>
      <c r="R120" s="2"/>
      <c r="S120" s="2"/>
      <c r="T120" s="2"/>
      <c r="U120" s="2"/>
      <c r="V120" s="2"/>
      <c r="W120" s="2"/>
    </row>
    <row r="121" spans="1:23" x14ac:dyDescent="0.2">
      <c r="A121" s="2"/>
      <c r="D121" s="2"/>
      <c r="E121" s="2"/>
      <c r="F121" s="2"/>
      <c r="G121" s="2"/>
      <c r="H121" s="2"/>
      <c r="I121" s="2"/>
      <c r="J121" s="2"/>
      <c r="K121" s="17"/>
      <c r="L121" s="2"/>
      <c r="M121" s="2"/>
      <c r="N121" s="5"/>
      <c r="O121" s="59"/>
      <c r="P121" s="2"/>
      <c r="Q121" s="2"/>
      <c r="R121" s="2"/>
      <c r="S121" s="2"/>
      <c r="T121" s="2"/>
      <c r="U121" s="2"/>
      <c r="V121" s="2"/>
      <c r="W121" s="2"/>
    </row>
    <row r="122" spans="1:23" x14ac:dyDescent="0.2">
      <c r="A122" s="2"/>
      <c r="D122" s="2"/>
      <c r="E122" s="2"/>
      <c r="F122" s="2"/>
      <c r="G122" s="2"/>
      <c r="H122" s="2"/>
      <c r="I122" s="2"/>
      <c r="J122" s="2"/>
      <c r="K122" s="17"/>
      <c r="L122" s="2"/>
      <c r="M122" s="2"/>
      <c r="N122" s="5"/>
      <c r="O122" s="59"/>
      <c r="P122" s="2"/>
      <c r="Q122" s="2"/>
      <c r="R122" s="2"/>
      <c r="S122" s="2"/>
      <c r="T122" s="2"/>
      <c r="U122" s="2"/>
      <c r="V122" s="2"/>
      <c r="W122" s="2"/>
    </row>
    <row r="123" spans="1:23" x14ac:dyDescent="0.2">
      <c r="A123" s="2"/>
      <c r="D123" s="2"/>
      <c r="E123" s="2"/>
      <c r="F123" s="2"/>
      <c r="G123" s="2"/>
      <c r="H123" s="2"/>
      <c r="I123" s="2"/>
      <c r="J123" s="2"/>
      <c r="K123" s="17"/>
      <c r="L123" s="2"/>
      <c r="M123" s="2"/>
      <c r="N123" s="5"/>
      <c r="O123" s="59"/>
      <c r="P123" s="2"/>
      <c r="Q123" s="2"/>
      <c r="R123" s="2"/>
      <c r="S123" s="2"/>
      <c r="T123" s="2"/>
      <c r="U123" s="2"/>
      <c r="V123" s="2"/>
      <c r="W123" s="2"/>
    </row>
    <row r="124" spans="1:23" x14ac:dyDescent="0.2">
      <c r="A124" s="2"/>
      <c r="D124" s="2"/>
      <c r="E124" s="2"/>
      <c r="F124" s="2"/>
      <c r="G124" s="2"/>
      <c r="H124" s="2"/>
      <c r="I124" s="2"/>
      <c r="J124" s="2"/>
      <c r="K124" s="17"/>
      <c r="L124" s="2"/>
      <c r="M124" s="2"/>
      <c r="N124" s="5"/>
      <c r="O124" s="59"/>
      <c r="P124" s="2"/>
      <c r="Q124" s="2"/>
      <c r="R124" s="2"/>
      <c r="S124" s="2"/>
      <c r="T124" s="2"/>
      <c r="U124" s="2"/>
      <c r="V124" s="2"/>
      <c r="W124" s="2"/>
    </row>
    <row r="125" spans="1:23" x14ac:dyDescent="0.2">
      <c r="A125" s="2"/>
      <c r="D125" s="2"/>
      <c r="E125" s="2"/>
      <c r="F125" s="2"/>
      <c r="G125" s="2"/>
      <c r="H125" s="2"/>
      <c r="I125" s="2"/>
      <c r="J125" s="2"/>
      <c r="K125" s="17"/>
      <c r="L125" s="2"/>
      <c r="M125" s="2"/>
      <c r="N125" s="5"/>
      <c r="O125" s="59"/>
      <c r="P125" s="2"/>
      <c r="Q125" s="2"/>
      <c r="R125" s="2"/>
      <c r="S125" s="2"/>
      <c r="T125" s="2"/>
      <c r="U125" s="2"/>
      <c r="V125" s="2"/>
      <c r="W125" s="2"/>
    </row>
    <row r="126" spans="1:23" x14ac:dyDescent="0.2">
      <c r="A126" s="2"/>
      <c r="D126" s="2"/>
      <c r="E126" s="2"/>
      <c r="F126" s="2"/>
      <c r="G126" s="2"/>
      <c r="H126" s="2"/>
      <c r="I126" s="2"/>
      <c r="J126" s="2"/>
      <c r="K126" s="17"/>
      <c r="L126" s="2"/>
      <c r="M126" s="2"/>
      <c r="N126" s="5"/>
      <c r="O126" s="59"/>
      <c r="P126" s="2"/>
      <c r="Q126" s="2"/>
      <c r="R126" s="2"/>
      <c r="S126" s="2"/>
      <c r="T126" s="2"/>
      <c r="U126" s="2"/>
      <c r="V126" s="2"/>
      <c r="W126" s="2"/>
    </row>
    <row r="127" spans="1:23" x14ac:dyDescent="0.2">
      <c r="A127" s="2"/>
      <c r="D127" s="2"/>
      <c r="E127" s="2"/>
      <c r="F127" s="2"/>
      <c r="G127" s="2"/>
      <c r="H127" s="2"/>
      <c r="I127" s="2"/>
      <c r="J127" s="2"/>
      <c r="K127" s="17"/>
      <c r="L127" s="2"/>
      <c r="M127" s="2"/>
      <c r="N127" s="5"/>
      <c r="O127" s="59"/>
      <c r="P127" s="2"/>
      <c r="Q127" s="2"/>
      <c r="R127" s="2"/>
      <c r="S127" s="2"/>
      <c r="T127" s="2"/>
      <c r="U127" s="2"/>
      <c r="V127" s="2"/>
      <c r="W127" s="2"/>
    </row>
    <row r="128" spans="1:23" x14ac:dyDescent="0.2">
      <c r="A128" s="2"/>
      <c r="D128" s="2"/>
      <c r="E128" s="2"/>
      <c r="F128" s="2"/>
      <c r="G128" s="2"/>
      <c r="H128" s="2"/>
      <c r="I128" s="2"/>
      <c r="J128" s="2"/>
      <c r="K128" s="17"/>
      <c r="L128" s="2"/>
      <c r="M128" s="2"/>
      <c r="N128" s="5"/>
      <c r="O128" s="59"/>
      <c r="P128" s="2"/>
      <c r="Q128" s="2"/>
      <c r="R128" s="2"/>
      <c r="S128" s="2"/>
      <c r="T128" s="2"/>
      <c r="U128" s="2"/>
      <c r="V128" s="2"/>
      <c r="W128" s="2"/>
    </row>
    <row r="129" spans="1:23" x14ac:dyDescent="0.2">
      <c r="A129" s="2"/>
      <c r="D129" s="2"/>
      <c r="E129" s="2"/>
      <c r="F129" s="2"/>
      <c r="G129" s="2"/>
      <c r="H129" s="2"/>
      <c r="I129" s="2"/>
      <c r="J129" s="2"/>
      <c r="K129" s="17"/>
      <c r="L129" s="2"/>
      <c r="M129" s="2"/>
      <c r="N129" s="5"/>
      <c r="O129" s="59"/>
      <c r="P129" s="2"/>
      <c r="Q129" s="2"/>
      <c r="R129" s="2"/>
      <c r="S129" s="2"/>
      <c r="T129" s="2"/>
      <c r="U129" s="2"/>
      <c r="V129" s="2"/>
      <c r="W129" s="2"/>
    </row>
    <row r="130" spans="1:23" x14ac:dyDescent="0.2">
      <c r="A130" s="2"/>
      <c r="D130" s="2"/>
      <c r="E130" s="2"/>
      <c r="F130" s="2"/>
      <c r="G130" s="2"/>
      <c r="H130" s="2"/>
      <c r="I130" s="2"/>
      <c r="J130" s="2"/>
      <c r="K130" s="17"/>
      <c r="L130" s="2"/>
      <c r="M130" s="2"/>
      <c r="N130" s="5"/>
      <c r="O130" s="59"/>
      <c r="P130" s="2"/>
      <c r="Q130" s="2"/>
      <c r="R130" s="2"/>
      <c r="S130" s="2"/>
      <c r="T130" s="2"/>
      <c r="U130" s="2"/>
      <c r="V130" s="2"/>
      <c r="W130" s="2"/>
    </row>
    <row r="131" spans="1:23" x14ac:dyDescent="0.2">
      <c r="A131" s="2"/>
      <c r="D131" s="2"/>
      <c r="E131" s="2"/>
      <c r="F131" s="2"/>
      <c r="G131" s="2"/>
      <c r="H131" s="2"/>
      <c r="I131" s="2"/>
      <c r="J131" s="2"/>
      <c r="K131" s="17"/>
      <c r="L131" s="2"/>
      <c r="M131" s="2"/>
      <c r="N131" s="5"/>
      <c r="O131" s="59"/>
      <c r="P131" s="2"/>
      <c r="Q131" s="2"/>
      <c r="R131" s="2"/>
      <c r="S131" s="2"/>
      <c r="T131" s="2"/>
      <c r="U131" s="2"/>
      <c r="V131" s="2"/>
      <c r="W131" s="2"/>
    </row>
    <row r="132" spans="1:23" x14ac:dyDescent="0.2">
      <c r="A132" s="2"/>
      <c r="D132" s="2"/>
      <c r="E132" s="2"/>
      <c r="F132" s="2"/>
      <c r="G132" s="2"/>
      <c r="H132" s="2"/>
      <c r="I132" s="2"/>
      <c r="J132" s="2"/>
      <c r="K132" s="17"/>
      <c r="L132" s="2"/>
      <c r="M132" s="2"/>
      <c r="N132" s="5"/>
      <c r="O132" s="59"/>
      <c r="P132" s="2"/>
      <c r="Q132" s="2"/>
      <c r="R132" s="2"/>
      <c r="S132" s="2"/>
      <c r="T132" s="2"/>
      <c r="U132" s="2"/>
      <c r="V132" s="2"/>
      <c r="W132" s="2"/>
    </row>
    <row r="133" spans="1:23" x14ac:dyDescent="0.2">
      <c r="A133" s="2"/>
      <c r="D133" s="2"/>
      <c r="E133" s="2"/>
      <c r="F133" s="2"/>
      <c r="G133" s="2"/>
      <c r="H133" s="2"/>
      <c r="I133" s="2"/>
      <c r="J133" s="2"/>
      <c r="K133" s="17"/>
      <c r="L133" s="2"/>
      <c r="M133" s="2"/>
      <c r="N133" s="5"/>
      <c r="O133" s="59"/>
      <c r="P133" s="2"/>
      <c r="Q133" s="2"/>
      <c r="R133" s="2"/>
      <c r="S133" s="2"/>
      <c r="T133" s="2"/>
      <c r="U133" s="2"/>
      <c r="V133" s="2"/>
      <c r="W133" s="2"/>
    </row>
    <row r="134" spans="1:23" x14ac:dyDescent="0.2">
      <c r="A134" s="2"/>
      <c r="D134" s="2"/>
      <c r="E134" s="2"/>
      <c r="F134" s="2"/>
      <c r="G134" s="2"/>
      <c r="H134" s="2"/>
      <c r="I134" s="2"/>
      <c r="J134" s="2"/>
      <c r="K134" s="17"/>
      <c r="L134" s="2"/>
      <c r="M134" s="2"/>
      <c r="N134" s="5"/>
      <c r="O134" s="59"/>
      <c r="P134" s="2"/>
      <c r="Q134" s="2"/>
      <c r="R134" s="2"/>
      <c r="S134" s="2"/>
      <c r="T134" s="2"/>
      <c r="U134" s="2"/>
      <c r="V134" s="2"/>
      <c r="W134" s="2"/>
    </row>
    <row r="135" spans="1:23" x14ac:dyDescent="0.2">
      <c r="A135" s="2"/>
      <c r="D135" s="2"/>
      <c r="E135" s="2"/>
      <c r="F135" s="2"/>
      <c r="G135" s="2"/>
      <c r="H135" s="2"/>
      <c r="I135" s="2"/>
      <c r="J135" s="2"/>
      <c r="K135" s="17"/>
      <c r="L135" s="2"/>
      <c r="M135" s="2"/>
      <c r="N135" s="5"/>
      <c r="O135" s="59"/>
      <c r="P135" s="2"/>
      <c r="Q135" s="2"/>
      <c r="R135" s="2"/>
      <c r="S135" s="2"/>
      <c r="T135" s="2"/>
      <c r="U135" s="2"/>
      <c r="V135" s="2"/>
      <c r="W135" s="2"/>
    </row>
    <row r="136" spans="1:23" x14ac:dyDescent="0.2">
      <c r="A136" s="2"/>
      <c r="D136" s="2"/>
      <c r="E136" s="2"/>
      <c r="F136" s="2"/>
      <c r="G136" s="2"/>
      <c r="H136" s="2"/>
      <c r="I136" s="2"/>
      <c r="J136" s="2"/>
      <c r="K136" s="17"/>
      <c r="L136" s="2"/>
      <c r="M136" s="2"/>
      <c r="N136" s="5"/>
      <c r="O136" s="59"/>
      <c r="P136" s="2"/>
      <c r="Q136" s="2"/>
      <c r="R136" s="2"/>
      <c r="S136" s="2"/>
      <c r="T136" s="2"/>
      <c r="U136" s="2"/>
      <c r="V136" s="2"/>
      <c r="W136" s="2"/>
    </row>
    <row r="137" spans="1:23" x14ac:dyDescent="0.2">
      <c r="A137" s="2"/>
      <c r="D137" s="2"/>
      <c r="E137" s="2"/>
      <c r="F137" s="2"/>
      <c r="G137" s="2"/>
      <c r="H137" s="2"/>
      <c r="I137" s="2"/>
      <c r="J137" s="2"/>
      <c r="K137" s="17"/>
      <c r="L137" s="2"/>
      <c r="M137" s="2"/>
      <c r="N137" s="5"/>
      <c r="O137" s="59"/>
      <c r="P137" s="2"/>
      <c r="Q137" s="2"/>
      <c r="R137" s="2"/>
      <c r="S137" s="2"/>
      <c r="T137" s="2"/>
      <c r="U137" s="2"/>
      <c r="V137" s="2"/>
      <c r="W137" s="2"/>
    </row>
    <row r="138" spans="1:23" x14ac:dyDescent="0.2">
      <c r="A138" s="2"/>
      <c r="D138" s="2"/>
      <c r="E138" s="2"/>
      <c r="F138" s="2"/>
      <c r="G138" s="2"/>
      <c r="H138" s="2"/>
      <c r="I138" s="2"/>
      <c r="J138" s="2"/>
      <c r="K138" s="17"/>
      <c r="L138" s="2"/>
      <c r="M138" s="2"/>
      <c r="N138" s="5"/>
      <c r="O138" s="59"/>
      <c r="P138" s="2"/>
      <c r="Q138" s="2"/>
      <c r="R138" s="2"/>
      <c r="S138" s="2"/>
      <c r="T138" s="2"/>
      <c r="U138" s="2"/>
      <c r="V138" s="2"/>
      <c r="W138" s="2"/>
    </row>
    <row r="139" spans="1:23" x14ac:dyDescent="0.2">
      <c r="A139" s="2"/>
      <c r="D139" s="2"/>
      <c r="E139" s="2"/>
      <c r="F139" s="2"/>
      <c r="G139" s="2"/>
      <c r="H139" s="2"/>
      <c r="I139" s="2"/>
      <c r="J139" s="2"/>
      <c r="K139" s="17"/>
      <c r="L139" s="2"/>
      <c r="M139" s="2"/>
      <c r="N139" s="5"/>
      <c r="O139" s="59"/>
      <c r="P139" s="2"/>
      <c r="Q139" s="2"/>
      <c r="R139" s="2"/>
      <c r="S139" s="2"/>
      <c r="T139" s="2"/>
      <c r="U139" s="2"/>
      <c r="V139" s="2"/>
      <c r="W139" s="2"/>
    </row>
    <row r="140" spans="1:23" x14ac:dyDescent="0.2">
      <c r="A140" s="2"/>
      <c r="D140" s="2"/>
      <c r="E140" s="2"/>
      <c r="F140" s="2"/>
      <c r="G140" s="2"/>
      <c r="H140" s="2"/>
      <c r="I140" s="2"/>
      <c r="J140" s="2"/>
      <c r="K140" s="17"/>
      <c r="L140" s="2"/>
      <c r="M140" s="2"/>
      <c r="N140" s="5"/>
      <c r="O140" s="59"/>
      <c r="P140" s="2"/>
      <c r="Q140" s="2"/>
      <c r="R140" s="2"/>
      <c r="S140" s="2"/>
      <c r="T140" s="2"/>
      <c r="U140" s="2"/>
      <c r="V140" s="2"/>
      <c r="W140" s="2"/>
    </row>
    <row r="141" spans="1:23" x14ac:dyDescent="0.2">
      <c r="A141" s="2"/>
      <c r="D141" s="2"/>
      <c r="E141" s="2"/>
      <c r="F141" s="2"/>
      <c r="G141" s="2"/>
      <c r="H141" s="2"/>
      <c r="I141" s="2"/>
      <c r="J141" s="2"/>
      <c r="K141" s="17"/>
      <c r="L141" s="2"/>
      <c r="M141" s="2"/>
      <c r="N141" s="5"/>
      <c r="O141" s="59"/>
      <c r="P141" s="2"/>
      <c r="Q141" s="2"/>
      <c r="R141" s="2"/>
      <c r="S141" s="2"/>
      <c r="T141" s="2"/>
      <c r="U141" s="2"/>
      <c r="V141" s="2"/>
      <c r="W141" s="2"/>
    </row>
    <row r="142" spans="1:23" x14ac:dyDescent="0.2">
      <c r="A142" s="2"/>
      <c r="D142" s="2"/>
      <c r="E142" s="2"/>
      <c r="F142" s="2"/>
      <c r="G142" s="2"/>
      <c r="H142" s="2"/>
      <c r="I142" s="2"/>
      <c r="J142" s="2"/>
      <c r="K142" s="17"/>
      <c r="L142" s="2"/>
      <c r="M142" s="2"/>
      <c r="N142" s="5"/>
      <c r="O142" s="59"/>
      <c r="P142" s="2"/>
      <c r="Q142" s="2"/>
      <c r="R142" s="2"/>
      <c r="S142" s="2"/>
      <c r="T142" s="2"/>
      <c r="U142" s="2"/>
      <c r="V142" s="2"/>
      <c r="W142" s="2"/>
    </row>
    <row r="143" spans="1:23" x14ac:dyDescent="0.2">
      <c r="A143" s="2"/>
      <c r="D143" s="2"/>
      <c r="E143" s="2"/>
      <c r="F143" s="2"/>
      <c r="G143" s="2"/>
      <c r="H143" s="2"/>
      <c r="I143" s="2"/>
      <c r="J143" s="2"/>
      <c r="K143" s="17"/>
      <c r="L143" s="2"/>
      <c r="M143" s="2"/>
      <c r="N143" s="5"/>
      <c r="O143" s="59"/>
      <c r="P143" s="2"/>
      <c r="Q143" s="2"/>
      <c r="R143" s="2"/>
      <c r="S143" s="2"/>
      <c r="T143" s="2"/>
      <c r="U143" s="2"/>
      <c r="V143" s="2"/>
      <c r="W143" s="2"/>
    </row>
    <row r="144" spans="1:23" x14ac:dyDescent="0.2">
      <c r="A144" s="2"/>
      <c r="D144" s="2"/>
      <c r="E144" s="2"/>
      <c r="F144" s="2"/>
      <c r="G144" s="2"/>
      <c r="H144" s="2"/>
      <c r="I144" s="2"/>
      <c r="J144" s="2"/>
      <c r="K144" s="17"/>
      <c r="L144" s="2"/>
      <c r="M144" s="2"/>
      <c r="N144" s="5"/>
      <c r="O144" s="59"/>
      <c r="P144" s="2"/>
      <c r="Q144" s="2"/>
      <c r="R144" s="2"/>
      <c r="S144" s="2"/>
      <c r="T144" s="2"/>
      <c r="U144" s="2"/>
      <c r="V144" s="2"/>
      <c r="W144" s="2"/>
    </row>
    <row r="145" spans="1:23" x14ac:dyDescent="0.2">
      <c r="A145" s="2"/>
      <c r="D145" s="2"/>
      <c r="E145" s="2"/>
      <c r="F145" s="2"/>
      <c r="G145" s="2"/>
      <c r="H145" s="2"/>
      <c r="I145" s="2"/>
      <c r="J145" s="2"/>
      <c r="K145" s="17"/>
      <c r="L145" s="2"/>
      <c r="M145" s="2"/>
      <c r="N145" s="5"/>
      <c r="O145" s="59"/>
      <c r="P145" s="2"/>
      <c r="Q145" s="2"/>
      <c r="R145" s="2"/>
      <c r="S145" s="2"/>
      <c r="T145" s="2"/>
      <c r="U145" s="2"/>
      <c r="V145" s="2"/>
      <c r="W145" s="2"/>
    </row>
    <row r="146" spans="1:23" x14ac:dyDescent="0.2">
      <c r="A146" s="2"/>
      <c r="D146" s="2"/>
      <c r="E146" s="2"/>
      <c r="F146" s="2"/>
      <c r="G146" s="2"/>
      <c r="H146" s="2"/>
      <c r="I146" s="2"/>
      <c r="J146" s="2"/>
      <c r="K146" s="17"/>
      <c r="L146" s="2"/>
      <c r="M146" s="2"/>
      <c r="N146" s="5"/>
      <c r="O146" s="59"/>
      <c r="P146" s="2"/>
      <c r="Q146" s="2"/>
      <c r="R146" s="2"/>
      <c r="S146" s="2"/>
      <c r="T146" s="2"/>
      <c r="U146" s="2"/>
      <c r="V146" s="2"/>
      <c r="W146" s="2"/>
    </row>
    <row r="147" spans="1:23" x14ac:dyDescent="0.2">
      <c r="A147" s="2"/>
      <c r="D147" s="2"/>
      <c r="E147" s="2"/>
      <c r="F147" s="2"/>
      <c r="G147" s="2"/>
      <c r="H147" s="2"/>
      <c r="I147" s="2"/>
      <c r="J147" s="2"/>
      <c r="K147" s="17"/>
      <c r="L147" s="2"/>
      <c r="M147" s="2"/>
      <c r="N147" s="5"/>
      <c r="O147" s="59"/>
      <c r="P147" s="2"/>
      <c r="Q147" s="2"/>
      <c r="R147" s="2"/>
      <c r="S147" s="2"/>
      <c r="T147" s="2"/>
      <c r="U147" s="2"/>
      <c r="V147" s="2"/>
      <c r="W147" s="2"/>
    </row>
    <row r="148" spans="1:23" x14ac:dyDescent="0.2">
      <c r="A148" s="2"/>
      <c r="D148" s="2"/>
      <c r="E148" s="2"/>
      <c r="F148" s="2"/>
      <c r="G148" s="2"/>
      <c r="H148" s="2"/>
      <c r="I148" s="2"/>
      <c r="J148" s="2"/>
      <c r="K148" s="17"/>
      <c r="L148" s="2"/>
      <c r="M148" s="2"/>
      <c r="N148" s="5"/>
      <c r="O148" s="59"/>
      <c r="P148" s="2"/>
      <c r="Q148" s="2"/>
      <c r="R148" s="2"/>
      <c r="S148" s="2"/>
      <c r="T148" s="2"/>
      <c r="U148" s="2"/>
      <c r="V148" s="2"/>
      <c r="W148" s="2"/>
    </row>
    <row r="149" spans="1:23" x14ac:dyDescent="0.2">
      <c r="A149" s="2"/>
      <c r="D149" s="2"/>
      <c r="E149" s="2"/>
      <c r="F149" s="2"/>
      <c r="G149" s="2"/>
      <c r="H149" s="2"/>
      <c r="I149" s="2"/>
      <c r="J149" s="2"/>
      <c r="K149" s="17"/>
      <c r="L149" s="2"/>
      <c r="M149" s="2"/>
      <c r="N149" s="5"/>
      <c r="O149" s="59"/>
      <c r="P149" s="2"/>
      <c r="Q149" s="2"/>
      <c r="R149" s="2"/>
      <c r="S149" s="2"/>
      <c r="T149" s="2"/>
      <c r="U149" s="2"/>
      <c r="V149" s="2"/>
      <c r="W149" s="2"/>
    </row>
    <row r="150" spans="1:23" x14ac:dyDescent="0.2">
      <c r="A150" s="2"/>
      <c r="D150" s="2"/>
      <c r="E150" s="2"/>
      <c r="F150" s="2"/>
      <c r="G150" s="2"/>
      <c r="H150" s="2"/>
      <c r="I150" s="2"/>
      <c r="J150" s="2"/>
      <c r="K150" s="17"/>
      <c r="L150" s="2"/>
      <c r="M150" s="2"/>
      <c r="N150" s="5"/>
      <c r="O150" s="59"/>
      <c r="P150" s="2"/>
      <c r="Q150" s="2"/>
      <c r="R150" s="2"/>
      <c r="S150" s="2"/>
      <c r="T150" s="2"/>
      <c r="U150" s="2"/>
      <c r="V150" s="2"/>
      <c r="W150" s="2"/>
    </row>
    <row r="151" spans="1:23" x14ac:dyDescent="0.2">
      <c r="A151" s="2"/>
      <c r="D151" s="2"/>
      <c r="E151" s="2"/>
      <c r="F151" s="2"/>
      <c r="G151" s="2"/>
      <c r="H151" s="2"/>
      <c r="I151" s="2"/>
      <c r="J151" s="2"/>
      <c r="K151" s="17"/>
      <c r="L151" s="2"/>
      <c r="M151" s="2"/>
      <c r="N151" s="5"/>
      <c r="O151" s="59"/>
      <c r="P151" s="2"/>
      <c r="Q151" s="2"/>
      <c r="R151" s="2"/>
      <c r="S151" s="2"/>
      <c r="T151" s="2"/>
      <c r="U151" s="2"/>
      <c r="V151" s="2"/>
      <c r="W151" s="2"/>
    </row>
    <row r="152" spans="1:23" x14ac:dyDescent="0.2">
      <c r="A152" s="2"/>
      <c r="D152" s="2"/>
      <c r="E152" s="2"/>
      <c r="F152" s="2"/>
      <c r="G152" s="2"/>
      <c r="H152" s="2"/>
      <c r="I152" s="2"/>
      <c r="J152" s="2"/>
      <c r="K152" s="17"/>
      <c r="L152" s="2"/>
      <c r="M152" s="2"/>
      <c r="N152" s="5"/>
      <c r="O152" s="59"/>
      <c r="P152" s="2"/>
      <c r="Q152" s="2"/>
      <c r="R152" s="2"/>
      <c r="S152" s="2"/>
      <c r="T152" s="2"/>
      <c r="U152" s="2"/>
      <c r="V152" s="2"/>
      <c r="W152" s="2"/>
    </row>
    <row r="153" spans="1:23" x14ac:dyDescent="0.2">
      <c r="A153" s="2"/>
      <c r="D153" s="2"/>
      <c r="E153" s="2"/>
      <c r="F153" s="2"/>
      <c r="G153" s="2"/>
      <c r="H153" s="2"/>
      <c r="I153" s="2"/>
      <c r="J153" s="2"/>
      <c r="K153" s="17"/>
      <c r="L153" s="2"/>
      <c r="M153" s="2"/>
      <c r="N153" s="5"/>
      <c r="O153" s="59"/>
      <c r="P153" s="2"/>
      <c r="Q153" s="2"/>
      <c r="R153" s="2"/>
      <c r="S153" s="2"/>
      <c r="T153" s="2"/>
      <c r="U153" s="2"/>
      <c r="V153" s="2"/>
      <c r="W153" s="2"/>
    </row>
    <row r="154" spans="1:23" x14ac:dyDescent="0.2">
      <c r="A154" s="2"/>
      <c r="D154" s="2"/>
      <c r="E154" s="2"/>
      <c r="F154" s="2"/>
      <c r="G154" s="2"/>
      <c r="H154" s="2"/>
      <c r="I154" s="2"/>
      <c r="J154" s="2"/>
      <c r="K154" s="17"/>
      <c r="L154" s="2"/>
      <c r="M154" s="2"/>
      <c r="N154" s="5"/>
      <c r="O154" s="59"/>
      <c r="P154" s="2"/>
      <c r="Q154" s="2"/>
      <c r="R154" s="2"/>
      <c r="S154" s="2"/>
      <c r="T154" s="2"/>
      <c r="U154" s="2"/>
      <c r="V154" s="2"/>
      <c r="W154" s="2"/>
    </row>
    <row r="155" spans="1:23" x14ac:dyDescent="0.2">
      <c r="A155" s="2"/>
      <c r="D155" s="2"/>
      <c r="E155" s="2"/>
      <c r="F155" s="2"/>
      <c r="G155" s="2"/>
      <c r="H155" s="2"/>
      <c r="I155" s="2"/>
      <c r="J155" s="2"/>
      <c r="K155" s="17"/>
      <c r="L155" s="2"/>
      <c r="M155" s="2"/>
      <c r="N155" s="5"/>
      <c r="O155" s="59"/>
      <c r="P155" s="2"/>
      <c r="Q155" s="2"/>
      <c r="R155" s="2"/>
      <c r="S155" s="2"/>
      <c r="T155" s="2"/>
      <c r="U155" s="2"/>
      <c r="V155" s="2"/>
      <c r="W155" s="2"/>
    </row>
    <row r="156" spans="1:23" x14ac:dyDescent="0.2">
      <c r="A156" s="2"/>
      <c r="D156" s="2"/>
      <c r="E156" s="2"/>
      <c r="F156" s="2"/>
      <c r="G156" s="2"/>
      <c r="H156" s="2"/>
      <c r="I156" s="2"/>
      <c r="J156" s="2"/>
      <c r="K156" s="17"/>
      <c r="L156" s="2"/>
      <c r="M156" s="2"/>
      <c r="N156" s="5"/>
      <c r="O156" s="59"/>
      <c r="P156" s="2"/>
      <c r="Q156" s="2"/>
      <c r="R156" s="2"/>
      <c r="S156" s="2"/>
      <c r="T156" s="2"/>
      <c r="U156" s="2"/>
      <c r="V156" s="2"/>
      <c r="W156" s="2"/>
    </row>
    <row r="157" spans="1:23" x14ac:dyDescent="0.2">
      <c r="A157" s="2"/>
      <c r="D157" s="2"/>
      <c r="E157" s="2"/>
      <c r="F157" s="2"/>
      <c r="G157" s="2"/>
      <c r="H157" s="2"/>
      <c r="I157" s="2"/>
      <c r="J157" s="2"/>
      <c r="K157" s="17"/>
      <c r="L157" s="2"/>
      <c r="M157" s="2"/>
      <c r="N157" s="5"/>
      <c r="O157" s="59"/>
      <c r="P157" s="2"/>
      <c r="Q157" s="2"/>
      <c r="R157" s="2"/>
      <c r="S157" s="2"/>
      <c r="T157" s="2"/>
      <c r="U157" s="2"/>
      <c r="V157" s="2"/>
      <c r="W157" s="2"/>
    </row>
    <row r="158" spans="1:23" x14ac:dyDescent="0.2">
      <c r="A158" s="2"/>
      <c r="D158" s="2"/>
      <c r="E158" s="2"/>
      <c r="F158" s="2"/>
      <c r="G158" s="2"/>
      <c r="H158" s="2"/>
      <c r="I158" s="2"/>
      <c r="J158" s="2"/>
      <c r="K158" s="17"/>
      <c r="L158" s="2"/>
      <c r="M158" s="2"/>
      <c r="N158" s="5"/>
      <c r="O158" s="59"/>
      <c r="P158" s="2"/>
      <c r="Q158" s="2"/>
      <c r="R158" s="2"/>
      <c r="S158" s="2"/>
      <c r="T158" s="2"/>
      <c r="U158" s="2"/>
      <c r="V158" s="2"/>
      <c r="W158" s="2"/>
    </row>
    <row r="159" spans="1:23" x14ac:dyDescent="0.2">
      <c r="A159" s="2"/>
      <c r="D159" s="2"/>
      <c r="E159" s="2"/>
      <c r="F159" s="2"/>
      <c r="G159" s="2"/>
      <c r="H159" s="2"/>
      <c r="I159" s="2"/>
      <c r="J159" s="2"/>
      <c r="K159" s="17"/>
      <c r="L159" s="2"/>
      <c r="M159" s="2"/>
      <c r="N159" s="5"/>
      <c r="O159" s="59"/>
      <c r="P159" s="2"/>
      <c r="Q159" s="2"/>
      <c r="R159" s="2"/>
      <c r="S159" s="2"/>
      <c r="T159" s="2"/>
      <c r="U159" s="2"/>
      <c r="V159" s="2"/>
      <c r="W159" s="2"/>
    </row>
    <row r="160" spans="1:23" x14ac:dyDescent="0.2">
      <c r="A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5"/>
      <c r="O160" s="59"/>
      <c r="P160" s="2"/>
      <c r="Q160" s="2"/>
      <c r="R160" s="2"/>
      <c r="S160" s="2"/>
      <c r="T160" s="2"/>
      <c r="U160" s="2"/>
      <c r="V160" s="2"/>
      <c r="W160" s="2"/>
    </row>
    <row r="161" spans="1:23" x14ac:dyDescent="0.2">
      <c r="A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5"/>
      <c r="O161" s="59"/>
      <c r="P161" s="2"/>
      <c r="Q161" s="2"/>
      <c r="R161" s="2"/>
      <c r="S161" s="2"/>
      <c r="T161" s="2"/>
      <c r="U161" s="2"/>
      <c r="V161" s="2"/>
      <c r="W161" s="2"/>
    </row>
    <row r="162" spans="1:23" x14ac:dyDescent="0.2">
      <c r="A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5"/>
      <c r="O162" s="59"/>
      <c r="P162" s="2"/>
      <c r="Q162" s="2"/>
      <c r="R162" s="2"/>
      <c r="S162" s="2"/>
      <c r="T162" s="2"/>
      <c r="U162" s="2"/>
      <c r="V162" s="2"/>
      <c r="W162" s="2"/>
    </row>
    <row r="163" spans="1:23" x14ac:dyDescent="0.2">
      <c r="A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5"/>
      <c r="O163" s="59"/>
      <c r="P163" s="2"/>
      <c r="Q163" s="2"/>
      <c r="R163" s="2"/>
      <c r="S163" s="2"/>
      <c r="T163" s="2"/>
      <c r="U163" s="2"/>
      <c r="V163" s="2"/>
      <c r="W163" s="2"/>
    </row>
    <row r="164" spans="1:23" x14ac:dyDescent="0.2">
      <c r="A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5"/>
      <c r="O164" s="59"/>
      <c r="P164" s="2"/>
      <c r="Q164" s="2"/>
      <c r="R164" s="2"/>
      <c r="S164" s="2"/>
      <c r="T164" s="2"/>
      <c r="U164" s="2"/>
      <c r="V164" s="2"/>
      <c r="W164" s="2"/>
    </row>
    <row r="165" spans="1:23" x14ac:dyDescent="0.2">
      <c r="A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5"/>
      <c r="O165" s="59"/>
      <c r="P165" s="2"/>
      <c r="Q165" s="2"/>
      <c r="R165" s="2"/>
      <c r="S165" s="2"/>
      <c r="T165" s="2"/>
      <c r="U165" s="2"/>
      <c r="V165" s="2"/>
      <c r="W165" s="2"/>
    </row>
    <row r="166" spans="1:23" x14ac:dyDescent="0.2">
      <c r="A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5"/>
      <c r="O166" s="59"/>
      <c r="P166" s="2"/>
      <c r="Q166" s="2"/>
      <c r="R166" s="2"/>
      <c r="S166" s="2"/>
      <c r="T166" s="2"/>
      <c r="U166" s="2"/>
      <c r="V166" s="2"/>
      <c r="W166" s="2"/>
    </row>
    <row r="167" spans="1:23" x14ac:dyDescent="0.2">
      <c r="A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5"/>
      <c r="O167" s="59"/>
      <c r="P167" s="2"/>
      <c r="Q167" s="2"/>
      <c r="R167" s="2"/>
      <c r="S167" s="2"/>
      <c r="T167" s="2"/>
      <c r="U167" s="2"/>
      <c r="V167" s="2"/>
      <c r="W167" s="2"/>
    </row>
    <row r="168" spans="1:23" x14ac:dyDescent="0.2">
      <c r="A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5"/>
      <c r="O168" s="59"/>
      <c r="P168" s="2"/>
      <c r="Q168" s="2"/>
      <c r="R168" s="2"/>
      <c r="S168" s="2"/>
      <c r="T168" s="2"/>
      <c r="U168" s="2"/>
      <c r="V168" s="2"/>
      <c r="W168" s="2"/>
    </row>
    <row r="169" spans="1:23" x14ac:dyDescent="0.2">
      <c r="A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5"/>
      <c r="O169" s="59"/>
      <c r="P169" s="2"/>
      <c r="Q169" s="2"/>
      <c r="R169" s="2"/>
      <c r="S169" s="2"/>
      <c r="T169" s="2"/>
      <c r="U169" s="2"/>
      <c r="V169" s="2"/>
      <c r="W169" s="2"/>
    </row>
    <row r="170" spans="1:23" x14ac:dyDescent="0.2">
      <c r="A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5"/>
      <c r="O170" s="59"/>
      <c r="P170" s="2"/>
      <c r="Q170" s="2"/>
      <c r="R170" s="2"/>
      <c r="S170" s="2"/>
      <c r="T170" s="2"/>
      <c r="U170" s="2"/>
      <c r="V170" s="2"/>
      <c r="W170" s="2"/>
    </row>
    <row r="171" spans="1:23" x14ac:dyDescent="0.2">
      <c r="A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5"/>
      <c r="O171" s="59"/>
      <c r="P171" s="2"/>
      <c r="Q171" s="2"/>
      <c r="R171" s="2"/>
      <c r="S171" s="2"/>
      <c r="T171" s="2"/>
      <c r="U171" s="2"/>
      <c r="V171" s="2"/>
      <c r="W171" s="2"/>
    </row>
    <row r="172" spans="1:23" x14ac:dyDescent="0.2">
      <c r="A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5"/>
      <c r="O172" s="59"/>
      <c r="P172" s="2"/>
      <c r="Q172" s="2"/>
      <c r="R172" s="2"/>
      <c r="S172" s="2"/>
      <c r="T172" s="2"/>
      <c r="U172" s="2"/>
      <c r="V172" s="2"/>
      <c r="W172" s="2"/>
    </row>
    <row r="173" spans="1:23" x14ac:dyDescent="0.2">
      <c r="A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5"/>
      <c r="O173" s="59"/>
      <c r="P173" s="2"/>
      <c r="Q173" s="2"/>
      <c r="R173" s="2"/>
      <c r="S173" s="2"/>
      <c r="T173" s="2"/>
      <c r="U173" s="2"/>
      <c r="V173" s="2"/>
      <c r="W173" s="2"/>
    </row>
    <row r="174" spans="1:23" x14ac:dyDescent="0.2">
      <c r="A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5"/>
      <c r="O174" s="59"/>
      <c r="P174" s="2"/>
      <c r="Q174" s="2"/>
      <c r="R174" s="2"/>
      <c r="S174" s="2"/>
      <c r="T174" s="2"/>
      <c r="U174" s="2"/>
      <c r="V174" s="2"/>
      <c r="W174" s="2"/>
    </row>
    <row r="175" spans="1:23" x14ac:dyDescent="0.2">
      <c r="A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5"/>
      <c r="O175" s="59"/>
      <c r="P175" s="2"/>
      <c r="Q175" s="2"/>
      <c r="R175" s="2"/>
      <c r="S175" s="2"/>
      <c r="T175" s="2"/>
      <c r="U175" s="2"/>
      <c r="V175" s="2"/>
      <c r="W175" s="2"/>
    </row>
    <row r="176" spans="1:23" x14ac:dyDescent="0.2">
      <c r="A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5"/>
      <c r="O176" s="59"/>
      <c r="P176" s="2"/>
      <c r="Q176" s="2"/>
      <c r="R176" s="2"/>
      <c r="S176" s="2"/>
      <c r="T176" s="2"/>
      <c r="U176" s="2"/>
      <c r="V176" s="2"/>
      <c r="W176" s="2"/>
    </row>
    <row r="177" spans="1:23" x14ac:dyDescent="0.2">
      <c r="A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5"/>
      <c r="O177" s="59"/>
      <c r="P177" s="2"/>
      <c r="Q177" s="2"/>
      <c r="R177" s="2"/>
      <c r="S177" s="2"/>
      <c r="T177" s="2"/>
      <c r="U177" s="2"/>
      <c r="V177" s="2"/>
      <c r="W177" s="2"/>
    </row>
    <row r="178" spans="1:23" x14ac:dyDescent="0.2">
      <c r="A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5"/>
      <c r="O178" s="59"/>
      <c r="P178" s="2"/>
      <c r="Q178" s="2"/>
      <c r="R178" s="2"/>
      <c r="S178" s="2"/>
      <c r="T178" s="2"/>
      <c r="U178" s="2"/>
      <c r="V178" s="2"/>
      <c r="W178" s="2"/>
    </row>
    <row r="179" spans="1:23" x14ac:dyDescent="0.2">
      <c r="A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5"/>
      <c r="O179" s="59"/>
      <c r="P179" s="2"/>
      <c r="Q179" s="2"/>
      <c r="R179" s="2"/>
      <c r="S179" s="2"/>
      <c r="T179" s="2"/>
      <c r="U179" s="2"/>
      <c r="V179" s="2"/>
      <c r="W179" s="2"/>
    </row>
    <row r="180" spans="1:23" x14ac:dyDescent="0.2">
      <c r="A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5"/>
      <c r="O180" s="59"/>
      <c r="P180" s="2"/>
      <c r="Q180" s="2"/>
      <c r="R180" s="2"/>
      <c r="S180" s="2"/>
      <c r="T180" s="2"/>
      <c r="U180" s="2"/>
      <c r="V180" s="2"/>
      <c r="W180" s="2"/>
    </row>
    <row r="181" spans="1:23" x14ac:dyDescent="0.2">
      <c r="A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5"/>
      <c r="O181" s="59"/>
      <c r="P181" s="2"/>
      <c r="Q181" s="2"/>
      <c r="R181" s="2"/>
      <c r="S181" s="2"/>
      <c r="T181" s="2"/>
      <c r="U181" s="2"/>
      <c r="V181" s="2"/>
      <c r="W181" s="2"/>
    </row>
    <row r="182" spans="1:23" x14ac:dyDescent="0.2">
      <c r="A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5"/>
      <c r="O182" s="59"/>
      <c r="P182" s="2"/>
      <c r="Q182" s="2"/>
      <c r="R182" s="2"/>
      <c r="S182" s="2"/>
      <c r="T182" s="2"/>
      <c r="U182" s="2"/>
      <c r="V182" s="2"/>
      <c r="W182" s="2"/>
    </row>
    <row r="183" spans="1:23" x14ac:dyDescent="0.2">
      <c r="A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5"/>
      <c r="O183" s="59"/>
      <c r="P183" s="2"/>
      <c r="Q183" s="2"/>
      <c r="R183" s="2"/>
      <c r="S183" s="2"/>
      <c r="T183" s="2"/>
      <c r="U183" s="2"/>
      <c r="V183" s="2"/>
      <c r="W183" s="2"/>
    </row>
    <row r="184" spans="1:23" x14ac:dyDescent="0.2">
      <c r="A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5"/>
      <c r="O184" s="59"/>
      <c r="P184" s="2"/>
      <c r="Q184" s="2"/>
      <c r="R184" s="2"/>
      <c r="S184" s="2"/>
      <c r="T184" s="2"/>
      <c r="U184" s="2"/>
      <c r="V184" s="2"/>
      <c r="W184" s="2"/>
    </row>
    <row r="185" spans="1:23" x14ac:dyDescent="0.2">
      <c r="A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5"/>
      <c r="O185" s="59"/>
      <c r="P185" s="2"/>
      <c r="Q185" s="2"/>
      <c r="R185" s="2"/>
      <c r="S185" s="2"/>
      <c r="T185" s="2"/>
      <c r="U185" s="2"/>
      <c r="V185" s="2"/>
      <c r="W185" s="2"/>
    </row>
    <row r="186" spans="1:23" x14ac:dyDescent="0.2">
      <c r="A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5"/>
      <c r="O186" s="59"/>
      <c r="P186" s="2"/>
      <c r="Q186" s="2"/>
      <c r="R186" s="2"/>
      <c r="S186" s="2"/>
      <c r="T186" s="2"/>
      <c r="U186" s="2"/>
      <c r="V186" s="2"/>
      <c r="W186" s="2"/>
    </row>
    <row r="187" spans="1:23" x14ac:dyDescent="0.2">
      <c r="A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5"/>
      <c r="O187" s="59"/>
      <c r="P187" s="2"/>
      <c r="Q187" s="2"/>
      <c r="R187" s="2"/>
      <c r="S187" s="2"/>
      <c r="T187" s="2"/>
      <c r="U187" s="2"/>
      <c r="V187" s="2"/>
      <c r="W187" s="2"/>
    </row>
    <row r="188" spans="1:23" x14ac:dyDescent="0.2">
      <c r="A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5"/>
      <c r="O188" s="59"/>
      <c r="P188" s="2"/>
      <c r="Q188" s="2"/>
      <c r="R188" s="2"/>
      <c r="S188" s="2"/>
      <c r="T188" s="2"/>
      <c r="U188" s="2"/>
      <c r="V188" s="2"/>
      <c r="W188" s="2"/>
    </row>
    <row r="189" spans="1:23" x14ac:dyDescent="0.2">
      <c r="A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5"/>
      <c r="O189" s="59"/>
      <c r="P189" s="2"/>
      <c r="Q189" s="2"/>
      <c r="R189" s="2"/>
      <c r="S189" s="2"/>
      <c r="T189" s="2"/>
      <c r="U189" s="2"/>
      <c r="V189" s="2"/>
      <c r="W189" s="2"/>
    </row>
    <row r="190" spans="1:23" x14ac:dyDescent="0.2">
      <c r="A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5"/>
      <c r="O190" s="59"/>
      <c r="P190" s="2"/>
      <c r="Q190" s="2"/>
      <c r="R190" s="2"/>
      <c r="S190" s="2"/>
      <c r="T190" s="2"/>
      <c r="U190" s="2"/>
      <c r="V190" s="2"/>
      <c r="W190" s="2"/>
    </row>
    <row r="191" spans="1:23" x14ac:dyDescent="0.2">
      <c r="A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5"/>
      <c r="O191" s="59"/>
      <c r="P191" s="2"/>
      <c r="Q191" s="2"/>
      <c r="R191" s="2"/>
      <c r="S191" s="2"/>
      <c r="T191" s="2"/>
      <c r="U191" s="2"/>
      <c r="V191" s="2"/>
      <c r="W191" s="2"/>
    </row>
    <row r="192" spans="1:23" x14ac:dyDescent="0.2">
      <c r="A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5"/>
      <c r="O192" s="59"/>
      <c r="P192" s="2"/>
      <c r="Q192" s="2"/>
      <c r="R192" s="2"/>
      <c r="S192" s="2"/>
      <c r="T192" s="2"/>
      <c r="U192" s="2"/>
      <c r="V192" s="2"/>
      <c r="W192" s="2"/>
    </row>
    <row r="193" spans="1:23" x14ac:dyDescent="0.2">
      <c r="A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5"/>
      <c r="O193" s="59"/>
      <c r="P193" s="2"/>
      <c r="Q193" s="2"/>
      <c r="R193" s="2"/>
      <c r="S193" s="2"/>
      <c r="T193" s="2"/>
      <c r="U193" s="2"/>
      <c r="V193" s="2"/>
      <c r="W193" s="2"/>
    </row>
    <row r="194" spans="1:23" x14ac:dyDescent="0.2">
      <c r="A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5"/>
      <c r="O194" s="59"/>
      <c r="P194" s="2"/>
      <c r="Q194" s="2"/>
      <c r="R194" s="2"/>
      <c r="S194" s="2"/>
      <c r="T194" s="2"/>
      <c r="U194" s="2"/>
      <c r="V194" s="2"/>
      <c r="W194" s="2"/>
    </row>
    <row r="195" spans="1:23" x14ac:dyDescent="0.2">
      <c r="A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5"/>
      <c r="O195" s="59"/>
      <c r="P195" s="2"/>
      <c r="Q195" s="2"/>
      <c r="R195" s="2"/>
      <c r="S195" s="2"/>
      <c r="T195" s="2"/>
      <c r="U195" s="2"/>
      <c r="V195" s="2"/>
      <c r="W195" s="2"/>
    </row>
    <row r="196" spans="1:23" x14ac:dyDescent="0.2">
      <c r="A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5"/>
      <c r="O196" s="59"/>
      <c r="P196" s="2"/>
      <c r="Q196" s="2"/>
      <c r="R196" s="2"/>
      <c r="S196" s="2"/>
      <c r="T196" s="2"/>
      <c r="U196" s="2"/>
      <c r="V196" s="2"/>
      <c r="W196" s="2"/>
    </row>
    <row r="197" spans="1:23" x14ac:dyDescent="0.2">
      <c r="A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5"/>
      <c r="O197" s="59"/>
      <c r="P197" s="2"/>
      <c r="Q197" s="2"/>
      <c r="R197" s="2"/>
      <c r="S197" s="2"/>
      <c r="T197" s="2"/>
      <c r="U197" s="2"/>
      <c r="V197" s="2"/>
      <c r="W197" s="2"/>
    </row>
    <row r="198" spans="1:23" x14ac:dyDescent="0.2">
      <c r="A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5"/>
      <c r="O198" s="59"/>
      <c r="P198" s="2"/>
      <c r="Q198" s="2"/>
      <c r="R198" s="2"/>
      <c r="S198" s="2"/>
      <c r="T198" s="2"/>
      <c r="U198" s="2"/>
      <c r="V198" s="2"/>
      <c r="W198" s="2"/>
    </row>
    <row r="199" spans="1:23" x14ac:dyDescent="0.2">
      <c r="A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5"/>
      <c r="O199" s="59"/>
      <c r="P199" s="2"/>
      <c r="Q199" s="2"/>
      <c r="R199" s="2"/>
      <c r="S199" s="2"/>
      <c r="T199" s="2"/>
      <c r="U199" s="2"/>
      <c r="V199" s="2"/>
      <c r="W199" s="2"/>
    </row>
    <row r="200" spans="1:23" x14ac:dyDescent="0.2">
      <c r="A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5"/>
      <c r="O200" s="59"/>
      <c r="P200" s="2"/>
      <c r="Q200" s="2"/>
      <c r="R200" s="2"/>
      <c r="S200" s="2"/>
      <c r="T200" s="2"/>
      <c r="U200" s="2"/>
      <c r="V200" s="2"/>
      <c r="W200" s="2"/>
    </row>
    <row r="201" spans="1:23" x14ac:dyDescent="0.2">
      <c r="A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5"/>
      <c r="O201" s="59"/>
      <c r="P201" s="2"/>
      <c r="Q201" s="2"/>
      <c r="R201" s="2"/>
      <c r="S201" s="2"/>
      <c r="T201" s="2"/>
      <c r="U201" s="2"/>
      <c r="V201" s="2"/>
      <c r="W201" s="2"/>
    </row>
    <row r="202" spans="1:23" x14ac:dyDescent="0.2">
      <c r="A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5"/>
      <c r="O202" s="59"/>
      <c r="P202" s="2"/>
      <c r="Q202" s="2"/>
      <c r="R202" s="2"/>
      <c r="S202" s="2"/>
      <c r="T202" s="2"/>
      <c r="U202" s="2"/>
      <c r="V202" s="2"/>
      <c r="W202" s="2"/>
    </row>
    <row r="203" spans="1:23" x14ac:dyDescent="0.2">
      <c r="A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5"/>
      <c r="O203" s="59"/>
      <c r="P203" s="2"/>
      <c r="Q203" s="2"/>
      <c r="R203" s="2"/>
      <c r="S203" s="2"/>
      <c r="T203" s="2"/>
      <c r="U203" s="2"/>
      <c r="V203" s="2"/>
      <c r="W203" s="2"/>
    </row>
    <row r="204" spans="1:23" x14ac:dyDescent="0.2">
      <c r="A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5"/>
      <c r="O204" s="59"/>
      <c r="P204" s="2"/>
      <c r="Q204" s="2"/>
      <c r="R204" s="2"/>
      <c r="S204" s="2"/>
      <c r="T204" s="2"/>
      <c r="U204" s="2"/>
      <c r="V204" s="2"/>
      <c r="W204" s="2"/>
    </row>
    <row r="205" spans="1:23" x14ac:dyDescent="0.2">
      <c r="A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5"/>
      <c r="O205" s="59"/>
      <c r="P205" s="2"/>
      <c r="Q205" s="2"/>
      <c r="R205" s="2"/>
      <c r="S205" s="2"/>
      <c r="T205" s="2"/>
      <c r="U205" s="2"/>
      <c r="V205" s="2"/>
      <c r="W205" s="2"/>
    </row>
    <row r="206" spans="1:23" x14ac:dyDescent="0.2">
      <c r="A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5"/>
      <c r="O206" s="59"/>
      <c r="P206" s="2"/>
      <c r="Q206" s="2"/>
      <c r="R206" s="2"/>
      <c r="S206" s="2"/>
      <c r="T206" s="2"/>
      <c r="U206" s="2"/>
      <c r="V206" s="2"/>
      <c r="W206" s="2"/>
    </row>
    <row r="207" spans="1:23" x14ac:dyDescent="0.2">
      <c r="A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5"/>
      <c r="O207" s="59"/>
      <c r="P207" s="2"/>
      <c r="Q207" s="2"/>
      <c r="R207" s="2"/>
      <c r="S207" s="2"/>
      <c r="T207" s="2"/>
      <c r="U207" s="2"/>
      <c r="V207" s="2"/>
      <c r="W207" s="2"/>
    </row>
    <row r="208" spans="1:23" x14ac:dyDescent="0.2">
      <c r="A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5"/>
      <c r="O208" s="59"/>
      <c r="P208" s="2"/>
      <c r="Q208" s="2"/>
      <c r="R208" s="2"/>
      <c r="S208" s="2"/>
      <c r="T208" s="2"/>
      <c r="U208" s="2"/>
      <c r="V208" s="2"/>
      <c r="W208" s="2"/>
    </row>
    <row r="209" spans="1:23" x14ac:dyDescent="0.2">
      <c r="A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5"/>
      <c r="O209" s="59"/>
      <c r="P209" s="2"/>
      <c r="Q209" s="2"/>
      <c r="R209" s="2"/>
      <c r="S209" s="2"/>
      <c r="T209" s="2"/>
      <c r="U209" s="2"/>
      <c r="V209" s="2"/>
      <c r="W209" s="2"/>
    </row>
    <row r="210" spans="1:23" x14ac:dyDescent="0.2">
      <c r="A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5"/>
      <c r="O210" s="59"/>
      <c r="P210" s="2"/>
      <c r="Q210" s="2"/>
      <c r="R210" s="2"/>
      <c r="S210" s="2"/>
      <c r="T210" s="2"/>
      <c r="U210" s="2"/>
      <c r="V210" s="2"/>
      <c r="W210" s="2"/>
    </row>
    <row r="211" spans="1:23" x14ac:dyDescent="0.2">
      <c r="A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5"/>
      <c r="O211" s="59"/>
      <c r="P211" s="2"/>
      <c r="Q211" s="2"/>
      <c r="R211" s="2"/>
      <c r="S211" s="2"/>
      <c r="T211" s="2"/>
      <c r="U211" s="2"/>
      <c r="V211" s="2"/>
      <c r="W211" s="2"/>
    </row>
    <row r="212" spans="1:23" x14ac:dyDescent="0.2">
      <c r="A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5"/>
      <c r="O212" s="59"/>
      <c r="P212" s="2"/>
      <c r="Q212" s="2"/>
      <c r="R212" s="2"/>
      <c r="S212" s="2"/>
      <c r="T212" s="2"/>
      <c r="U212" s="2"/>
      <c r="V212" s="2"/>
      <c r="W212" s="2"/>
    </row>
    <row r="213" spans="1:23" x14ac:dyDescent="0.2">
      <c r="A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5"/>
      <c r="O213" s="59"/>
      <c r="P213" s="2"/>
      <c r="Q213" s="2"/>
      <c r="R213" s="2"/>
      <c r="S213" s="2"/>
      <c r="T213" s="2"/>
      <c r="U213" s="2"/>
      <c r="V213" s="2"/>
      <c r="W213" s="2"/>
    </row>
    <row r="214" spans="1:23" x14ac:dyDescent="0.2">
      <c r="A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5"/>
      <c r="O214" s="59"/>
      <c r="P214" s="2"/>
      <c r="Q214" s="2"/>
      <c r="R214" s="2"/>
      <c r="S214" s="2"/>
      <c r="T214" s="2"/>
      <c r="U214" s="2"/>
      <c r="V214" s="2"/>
      <c r="W214" s="2"/>
    </row>
    <row r="215" spans="1:23" x14ac:dyDescent="0.2">
      <c r="A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5"/>
      <c r="O215" s="59"/>
      <c r="P215" s="2"/>
      <c r="Q215" s="2"/>
      <c r="R215" s="2"/>
      <c r="S215" s="2"/>
      <c r="T215" s="2"/>
      <c r="U215" s="2"/>
      <c r="V215" s="2"/>
      <c r="W215" s="2"/>
    </row>
    <row r="216" spans="1:23" x14ac:dyDescent="0.2">
      <c r="A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5"/>
      <c r="O216" s="59"/>
      <c r="P216" s="2"/>
      <c r="Q216" s="2"/>
      <c r="R216" s="2"/>
      <c r="S216" s="2"/>
      <c r="T216" s="2"/>
      <c r="U216" s="2"/>
      <c r="V216" s="2"/>
      <c r="W216" s="2"/>
    </row>
    <row r="217" spans="1:23" x14ac:dyDescent="0.2">
      <c r="A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5"/>
      <c r="O217" s="59"/>
      <c r="P217" s="2"/>
      <c r="Q217" s="2"/>
      <c r="R217" s="2"/>
      <c r="S217" s="2"/>
      <c r="T217" s="2"/>
      <c r="U217" s="2"/>
      <c r="V217" s="2"/>
      <c r="W217" s="2"/>
    </row>
    <row r="218" spans="1:23" x14ac:dyDescent="0.2">
      <c r="A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5"/>
      <c r="O218" s="59"/>
      <c r="P218" s="2"/>
      <c r="Q218" s="2"/>
      <c r="R218" s="2"/>
      <c r="S218" s="2"/>
      <c r="T218" s="2"/>
      <c r="U218" s="2"/>
      <c r="V218" s="2"/>
      <c r="W218" s="2"/>
    </row>
    <row r="219" spans="1:23" x14ac:dyDescent="0.2">
      <c r="A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5"/>
      <c r="O219" s="59"/>
      <c r="P219" s="2"/>
      <c r="Q219" s="2"/>
      <c r="R219" s="2"/>
      <c r="S219" s="2"/>
      <c r="T219" s="2"/>
      <c r="U219" s="2"/>
      <c r="V219" s="2"/>
      <c r="W219" s="2"/>
    </row>
  </sheetData>
  <sheetProtection selectLockedCells="1"/>
  <mergeCells count="34">
    <mergeCell ref="N1:O1"/>
    <mergeCell ref="N2:O2"/>
    <mergeCell ref="N4:O4"/>
    <mergeCell ref="N5:O5"/>
    <mergeCell ref="D5:I6"/>
    <mergeCell ref="D7:I8"/>
    <mergeCell ref="H106:O106"/>
    <mergeCell ref="H107:O107"/>
    <mergeCell ref="H108:O108"/>
    <mergeCell ref="K7:O8"/>
    <mergeCell ref="D12:K12"/>
    <mergeCell ref="M15:O15"/>
    <mergeCell ref="M36:N36"/>
    <mergeCell ref="A114:O114"/>
    <mergeCell ref="B111:D111"/>
    <mergeCell ref="H111:O111"/>
    <mergeCell ref="F111:G111"/>
    <mergeCell ref="F104:O104"/>
    <mergeCell ref="A113:O113"/>
    <mergeCell ref="A104:D104"/>
    <mergeCell ref="B110:D110"/>
    <mergeCell ref="H105:O105"/>
    <mergeCell ref="B71:C71"/>
    <mergeCell ref="A12:C13"/>
    <mergeCell ref="H110:O110"/>
    <mergeCell ref="B106:D106"/>
    <mergeCell ref="B107:D107"/>
    <mergeCell ref="B36:C36"/>
    <mergeCell ref="B108:D108"/>
    <mergeCell ref="B109:D109"/>
    <mergeCell ref="H109:O109"/>
    <mergeCell ref="B105:D105"/>
    <mergeCell ref="D13:K13"/>
    <mergeCell ref="B22:C22"/>
  </mergeCells>
  <phoneticPr fontId="26" type="noConversion"/>
  <hyperlinks>
    <hyperlink ref="C35" r:id="rId1" xr:uid="{00000000-0004-0000-0000-000000000000}"/>
    <hyperlink ref="C25" r:id="rId2" xr:uid="{00000000-0004-0000-0000-000001000000}"/>
    <hyperlink ref="C26" r:id="rId3" xr:uid="{00000000-0004-0000-0000-000002000000}"/>
    <hyperlink ref="C27" r:id="rId4" xr:uid="{00000000-0004-0000-0000-000003000000}"/>
    <hyperlink ref="C28" r:id="rId5" xr:uid="{00000000-0004-0000-0000-000004000000}"/>
    <hyperlink ref="C29" r:id="rId6" xr:uid="{00000000-0004-0000-0000-000005000000}"/>
    <hyperlink ref="C30" r:id="rId7" xr:uid="{00000000-0004-0000-0000-000006000000}"/>
    <hyperlink ref="C31" r:id="rId8" xr:uid="{00000000-0004-0000-0000-000007000000}"/>
    <hyperlink ref="C32" r:id="rId9" xr:uid="{00000000-0004-0000-0000-000008000000}"/>
    <hyperlink ref="C94" r:id="rId10" xr:uid="{00000000-0004-0000-0000-000009000000}"/>
    <hyperlink ref="C96" r:id="rId11" xr:uid="{00000000-0004-0000-0000-00000A000000}"/>
    <hyperlink ref="C98" r:id="rId12" xr:uid="{00000000-0004-0000-0000-00000B000000}"/>
    <hyperlink ref="N5" r:id="rId13" xr:uid="{00000000-0004-0000-0000-00000C000000}"/>
    <hyperlink ref="C102" r:id="rId14" xr:uid="{00000000-0004-0000-0000-00000D000000}"/>
    <hyperlink ref="C18" r:id="rId15" xr:uid="{00000000-0004-0000-0000-00000E000000}"/>
    <hyperlink ref="C92" r:id="rId16" xr:uid="{00000000-0004-0000-0000-00000F000000}"/>
    <hyperlink ref="C41" r:id="rId17" xr:uid="{00000000-0004-0000-0000-000011000000}"/>
    <hyperlink ref="C42" r:id="rId18" xr:uid="{00000000-0004-0000-0000-000012000000}"/>
    <hyperlink ref="C43" r:id="rId19" xr:uid="{00000000-0004-0000-0000-000013000000}"/>
    <hyperlink ref="C45" r:id="rId20" xr:uid="{00000000-0004-0000-0000-000014000000}"/>
    <hyperlink ref="C46" r:id="rId21" xr:uid="{00000000-0004-0000-0000-000015000000}"/>
    <hyperlink ref="C47" r:id="rId22" xr:uid="{00000000-0004-0000-0000-000016000000}"/>
    <hyperlink ref="C48" r:id="rId23" xr:uid="{00000000-0004-0000-0000-000017000000}"/>
    <hyperlink ref="C49" r:id="rId24" xr:uid="{00000000-0004-0000-0000-000018000000}"/>
    <hyperlink ref="C50" r:id="rId25" xr:uid="{00000000-0004-0000-0000-000019000000}"/>
    <hyperlink ref="C52" r:id="rId26" xr:uid="{00000000-0004-0000-0000-00001A000000}"/>
    <hyperlink ref="C53" r:id="rId27" xr:uid="{00000000-0004-0000-0000-00001B000000}"/>
    <hyperlink ref="C54" r:id="rId28" xr:uid="{00000000-0004-0000-0000-00001C000000}"/>
    <hyperlink ref="C70" r:id="rId29" display="SUP209-15YD-TURQ" xr:uid="{00000000-0004-0000-0000-000029000000}"/>
    <hyperlink ref="C71" r:id="rId30" display="SUP209-15YD-WHITE" xr:uid="{00000000-0004-0000-0000-00002A000000}"/>
    <hyperlink ref="C56" r:id="rId31" xr:uid="{00000000-0004-0000-0000-000013000000}"/>
    <hyperlink ref="C57" r:id="rId32" xr:uid="{00000000-0004-0000-0000-000020000000}"/>
    <hyperlink ref="C58" r:id="rId33" xr:uid="{00000000-0004-0000-0000-000021000000}"/>
    <hyperlink ref="C61" r:id="rId34" xr:uid="{00000000-0004-0000-0000-000022000000}"/>
    <hyperlink ref="C62" r:id="rId35" xr:uid="{00000000-0004-0000-0000-000023000000}"/>
    <hyperlink ref="C63" r:id="rId36" xr:uid="{00000000-0004-0000-0000-000024000000}"/>
    <hyperlink ref="C64" r:id="rId37" xr:uid="{00000000-0004-0000-0000-000025000000}"/>
    <hyperlink ref="C65" r:id="rId38" xr:uid="{00000000-0004-0000-0000-000026000000}"/>
    <hyperlink ref="C67" r:id="rId39" xr:uid="{00000000-0004-0000-0000-000027000000}"/>
    <hyperlink ref="C69" r:id="rId40" xr:uid="{00000000-0004-0000-0000-000028000000}"/>
    <hyperlink ref="C60" r:id="rId41" xr:uid="{B834AD1E-5D7A-43A0-A9EE-65AC19325E88}"/>
    <hyperlink ref="C68" r:id="rId42" xr:uid="{5289F25A-5317-4D4B-B7EC-8D6E2D6F84E1}"/>
    <hyperlink ref="C44" r:id="rId43" display="SUP209-APPLE GREEN" xr:uid="{4F6CA73D-9975-4D4C-9EA3-4819AC0D419C}"/>
    <hyperlink ref="C51" r:id="rId44" display="SUP209-APPLE GREEN" xr:uid="{67887367-16F5-471C-86A4-DB18D952CFA9}"/>
    <hyperlink ref="C59" r:id="rId45" display="SUP209-15YD-APPLE GR" xr:uid="{8AB286C4-D090-410D-A492-7CB2DEA47C2F}"/>
    <hyperlink ref="C66" r:id="rId46" display="SUP209-15YD-APPLE GR" xr:uid="{3938A080-3049-440A-8B54-8CD1481C0170}"/>
    <hyperlink ref="C76:C86" r:id="rId47" display="SUP206-BLACK" xr:uid="{B952795D-2474-46FD-8E19-DA0D1DFFB50E}"/>
    <hyperlink ref="C87" r:id="rId48" display="SUP206-2-TURQ" xr:uid="{49A173FF-4D79-454F-9692-5CBCF0090ED8}"/>
    <hyperlink ref="C76" r:id="rId49" display="SUP206-2-APPLGREEN" xr:uid="{5CC4222F-3064-41A9-BCE6-6678472846A8}"/>
    <hyperlink ref="C78" r:id="rId50" display="SUP206-2-BLACK" xr:uid="{B10FA069-6E7D-4985-9897-2E88D71AFD81}"/>
    <hyperlink ref="C79" r:id="rId51" display="SUP206-2-BLASTBLUE" xr:uid="{46D1E7D8-B3DD-4664-84D4-9F8BB9BD8EF8}"/>
    <hyperlink ref="C80" r:id="rId52" display="SUP206-2-DANDELION" xr:uid="{217558D6-4BA9-422C-BB13-E5B59C332CC4}"/>
    <hyperlink ref="C82" r:id="rId53" display="SUP206-2-LILAC" xr:uid="{05893781-1343-48C9-BB05-3738F0A28B55}"/>
    <hyperlink ref="C81" r:id="rId54" display="SUP206-2-GRAY" xr:uid="{1840A5CC-E45B-45BD-AAB1-0B7A4AEE2A2E}"/>
    <hyperlink ref="C83" r:id="rId55" display="SUP206-2-LIPSTICK" xr:uid="{2E1A73E5-06B8-4515-9CA4-C2A33AE33BDA}"/>
    <hyperlink ref="C84" r:id="rId56" display="SUP206-2-ORANGE" xr:uid="{6112487A-2C24-4E72-8FBD-B7BEE09F1493}"/>
    <hyperlink ref="C85" r:id="rId57" display="SUP206-2-RED" xr:uid="{56F61B1E-F696-4EFE-91F9-71C99EF6D5EF}"/>
    <hyperlink ref="C86" r:id="rId58" display="SUP206-2-SABLE" xr:uid="{2AD18482-B0EE-4692-838E-F1659EE1DE40}"/>
    <hyperlink ref="C89" r:id="rId59" display="SUP206-2-WHITE" xr:uid="{CA6A75EA-81C7-4F88-AC29-E42B32EAFE42}"/>
    <hyperlink ref="C76:C89" r:id="rId60" display="SUP211-2-APPLGREEN" xr:uid="{C2D6A279-E1E1-4044-A529-902B42E0968D}"/>
  </hyperlinks>
  <pageMargins left="0.25" right="0.25" top="0.75" bottom="0.75" header="0.3" footer="0.3"/>
  <pageSetup scale="54" fitToHeight="2" orientation="portrait" r:id="rId61"/>
  <drawing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0"/>
  <sheetViews>
    <sheetView topLeftCell="C1" workbookViewId="0">
      <selection activeCell="C3" sqref="C3"/>
    </sheetView>
  </sheetViews>
  <sheetFormatPr defaultRowHeight="15" x14ac:dyDescent="0.25"/>
  <cols>
    <col min="1" max="1" width="7.5703125" hidden="1" customWidth="1"/>
    <col min="2" max="2" width="9.140625" hidden="1" customWidth="1"/>
    <col min="3" max="3" width="10.42578125" style="48" customWidth="1"/>
    <col min="4" max="4" width="16.140625" style="48" customWidth="1"/>
    <col min="5" max="5" width="6.42578125" style="48" customWidth="1"/>
    <col min="6" max="6" width="5.85546875" style="48" customWidth="1"/>
    <col min="7" max="7" width="3.7109375" style="48" customWidth="1"/>
    <col min="8" max="8" width="9.140625" hidden="1" customWidth="1"/>
    <col min="9" max="9" width="13.42578125" style="48" customWidth="1"/>
    <col min="10" max="10" width="16.28515625" style="48" customWidth="1"/>
    <col min="11" max="11" width="6.85546875" style="48" customWidth="1"/>
  </cols>
  <sheetData>
    <row r="1" spans="1:15" ht="15" customHeight="1" x14ac:dyDescent="0.25">
      <c r="C1" s="181" t="s">
        <v>163</v>
      </c>
      <c r="D1" s="181"/>
      <c r="E1" s="181"/>
      <c r="F1" s="181"/>
      <c r="G1" s="181"/>
      <c r="H1" s="181"/>
      <c r="I1" s="181"/>
      <c r="J1" s="181"/>
      <c r="K1" s="181"/>
    </row>
    <row r="2" spans="1:15" ht="28.5" customHeight="1" x14ac:dyDescent="0.25">
      <c r="C2" s="181"/>
      <c r="D2" s="181"/>
      <c r="E2" s="181"/>
      <c r="F2" s="181"/>
      <c r="G2" s="181"/>
      <c r="H2" s="181"/>
      <c r="I2" s="181"/>
      <c r="J2" s="181"/>
      <c r="K2" s="181"/>
    </row>
    <row r="3" spans="1:15" ht="15" customHeight="1" x14ac:dyDescent="0.25"/>
    <row r="4" spans="1:15" ht="15" customHeight="1" x14ac:dyDescent="0.25">
      <c r="C4" s="182" t="s">
        <v>99</v>
      </c>
      <c r="D4" s="183"/>
      <c r="E4" s="184"/>
    </row>
    <row r="5" spans="1:15" ht="15" customHeight="1" x14ac:dyDescent="0.25">
      <c r="A5" s="39" t="s">
        <v>9</v>
      </c>
      <c r="B5" s="39"/>
      <c r="C5" s="46" t="s">
        <v>9</v>
      </c>
      <c r="D5" s="46" t="s">
        <v>42</v>
      </c>
      <c r="E5" s="73" t="s">
        <v>0</v>
      </c>
      <c r="F5" s="72"/>
      <c r="G5" s="72"/>
    </row>
    <row r="6" spans="1:15" ht="15" customHeight="1" x14ac:dyDescent="0.25">
      <c r="A6" s="40" t="s">
        <v>128</v>
      </c>
      <c r="B6" s="110">
        <v>100</v>
      </c>
      <c r="C6" s="47" t="str">
        <f t="shared" ref="C6:C53" si="0">CONCATENATE(H6,B6)</f>
        <v>ZIP30-100</v>
      </c>
      <c r="D6" s="47" t="s">
        <v>44</v>
      </c>
      <c r="E6" s="111"/>
      <c r="H6" t="s">
        <v>43</v>
      </c>
    </row>
    <row r="7" spans="1:15" ht="15" customHeight="1" x14ac:dyDescent="0.25">
      <c r="A7" s="40" t="s">
        <v>128</v>
      </c>
      <c r="B7" s="40">
        <v>102</v>
      </c>
      <c r="C7" s="47" t="str">
        <f t="shared" si="0"/>
        <v>ZIP30-102</v>
      </c>
      <c r="D7" s="47" t="s">
        <v>45</v>
      </c>
      <c r="E7" s="111"/>
      <c r="H7" t="s">
        <v>43</v>
      </c>
    </row>
    <row r="8" spans="1:15" ht="15" customHeight="1" x14ac:dyDescent="0.25">
      <c r="A8" s="40" t="s">
        <v>128</v>
      </c>
      <c r="B8" s="110">
        <v>105</v>
      </c>
      <c r="C8" s="47" t="str">
        <f t="shared" si="0"/>
        <v>ZIP30-105</v>
      </c>
      <c r="D8" s="47" t="s">
        <v>46</v>
      </c>
      <c r="E8" s="111"/>
      <c r="H8" t="s">
        <v>43</v>
      </c>
    </row>
    <row r="9" spans="1:15" ht="15" customHeight="1" x14ac:dyDescent="0.25">
      <c r="A9" s="40" t="s">
        <v>128</v>
      </c>
      <c r="B9" s="40">
        <v>110</v>
      </c>
      <c r="C9" s="47" t="str">
        <f t="shared" si="0"/>
        <v>ZIP30-110</v>
      </c>
      <c r="D9" s="47" t="s">
        <v>47</v>
      </c>
      <c r="E9" s="111"/>
      <c r="H9" t="s">
        <v>43</v>
      </c>
    </row>
    <row r="10" spans="1:15" ht="15" customHeight="1" x14ac:dyDescent="0.25">
      <c r="A10" s="40" t="s">
        <v>128</v>
      </c>
      <c r="B10" s="40">
        <v>115</v>
      </c>
      <c r="C10" s="47" t="str">
        <f t="shared" si="0"/>
        <v>ZIP30-115</v>
      </c>
      <c r="D10" s="47" t="s">
        <v>48</v>
      </c>
      <c r="E10" s="111"/>
      <c r="H10" t="s">
        <v>43</v>
      </c>
    </row>
    <row r="11" spans="1:15" ht="15" customHeight="1" x14ac:dyDescent="0.25">
      <c r="A11" s="40" t="s">
        <v>128</v>
      </c>
      <c r="B11" s="110">
        <v>120</v>
      </c>
      <c r="C11" s="47" t="str">
        <f t="shared" si="0"/>
        <v>ZIP30-120</v>
      </c>
      <c r="D11" s="47" t="s">
        <v>49</v>
      </c>
      <c r="E11" s="111"/>
      <c r="H11" t="s">
        <v>43</v>
      </c>
    </row>
    <row r="12" spans="1:15" ht="15" customHeight="1" x14ac:dyDescent="0.25">
      <c r="A12" s="40" t="s">
        <v>128</v>
      </c>
      <c r="B12" s="110">
        <v>130</v>
      </c>
      <c r="C12" s="47" t="str">
        <f t="shared" si="0"/>
        <v>ZIP30-130</v>
      </c>
      <c r="D12" s="47" t="s">
        <v>50</v>
      </c>
      <c r="E12" s="111"/>
      <c r="H12" t="s">
        <v>43</v>
      </c>
    </row>
    <row r="13" spans="1:15" ht="15" customHeight="1" x14ac:dyDescent="0.25">
      <c r="A13" s="40" t="s">
        <v>128</v>
      </c>
      <c r="B13" s="40">
        <v>135</v>
      </c>
      <c r="C13" s="47" t="str">
        <f t="shared" si="0"/>
        <v>ZIP30-135</v>
      </c>
      <c r="D13" s="47" t="s">
        <v>51</v>
      </c>
      <c r="E13" s="111"/>
      <c r="H13" t="s">
        <v>43</v>
      </c>
    </row>
    <row r="14" spans="1:15" ht="15" customHeight="1" x14ac:dyDescent="0.25">
      <c r="A14" s="40" t="s">
        <v>128</v>
      </c>
      <c r="B14" s="110">
        <v>140</v>
      </c>
      <c r="C14" s="47" t="str">
        <f t="shared" si="0"/>
        <v>ZIP30-140</v>
      </c>
      <c r="D14" s="47" t="s">
        <v>52</v>
      </c>
      <c r="E14" s="111"/>
      <c r="H14" t="s">
        <v>43</v>
      </c>
      <c r="O14" t="s">
        <v>98</v>
      </c>
    </row>
    <row r="15" spans="1:15" ht="15" customHeight="1" x14ac:dyDescent="0.25">
      <c r="A15" s="40" t="s">
        <v>128</v>
      </c>
      <c r="B15" s="110">
        <v>145</v>
      </c>
      <c r="C15" s="47" t="str">
        <f t="shared" si="0"/>
        <v>ZIP30-145</v>
      </c>
      <c r="D15" s="47" t="s">
        <v>53</v>
      </c>
      <c r="E15" s="111"/>
      <c r="H15" t="s">
        <v>43</v>
      </c>
    </row>
    <row r="16" spans="1:15" ht="15" customHeight="1" x14ac:dyDescent="0.25">
      <c r="A16" s="40" t="s">
        <v>128</v>
      </c>
      <c r="B16" s="40">
        <v>150</v>
      </c>
      <c r="C16" s="47" t="str">
        <f t="shared" si="0"/>
        <v>ZIP30-150</v>
      </c>
      <c r="D16" s="47" t="s">
        <v>54</v>
      </c>
      <c r="E16" s="111"/>
      <c r="H16" t="s">
        <v>43</v>
      </c>
    </row>
    <row r="17" spans="1:8" ht="15" customHeight="1" x14ac:dyDescent="0.25">
      <c r="A17" s="40" t="s">
        <v>128</v>
      </c>
      <c r="B17" s="40">
        <v>152</v>
      </c>
      <c r="C17" s="47" t="str">
        <f t="shared" si="0"/>
        <v>ZIP30-152</v>
      </c>
      <c r="D17" s="47" t="s">
        <v>55</v>
      </c>
      <c r="E17" s="111"/>
      <c r="H17" t="s">
        <v>43</v>
      </c>
    </row>
    <row r="18" spans="1:8" ht="15" customHeight="1" x14ac:dyDescent="0.25">
      <c r="A18" s="40" t="s">
        <v>128</v>
      </c>
      <c r="B18" s="41">
        <v>160</v>
      </c>
      <c r="C18" s="47" t="str">
        <f t="shared" si="0"/>
        <v>ZIP30-160</v>
      </c>
      <c r="D18" s="47" t="s">
        <v>56</v>
      </c>
      <c r="E18" s="111"/>
      <c r="H18" t="s">
        <v>43</v>
      </c>
    </row>
    <row r="19" spans="1:8" ht="15" customHeight="1" x14ac:dyDescent="0.25">
      <c r="A19" s="40" t="s">
        <v>128</v>
      </c>
      <c r="B19" s="40">
        <v>170</v>
      </c>
      <c r="C19" s="47" t="str">
        <f t="shared" si="0"/>
        <v>ZIP30-170</v>
      </c>
      <c r="D19" s="47" t="s">
        <v>57</v>
      </c>
      <c r="E19" s="111"/>
      <c r="H19" t="s">
        <v>43</v>
      </c>
    </row>
    <row r="20" spans="1:8" ht="15" customHeight="1" x14ac:dyDescent="0.25">
      <c r="A20" s="40" t="s">
        <v>128</v>
      </c>
      <c r="B20" s="41">
        <v>180</v>
      </c>
      <c r="C20" s="47" t="str">
        <f t="shared" si="0"/>
        <v>ZIP30-180</v>
      </c>
      <c r="D20" s="47" t="s">
        <v>58</v>
      </c>
      <c r="E20" s="111"/>
      <c r="H20" t="s">
        <v>43</v>
      </c>
    </row>
    <row r="21" spans="1:8" ht="15" customHeight="1" x14ac:dyDescent="0.25">
      <c r="A21" s="40" t="s">
        <v>128</v>
      </c>
      <c r="B21" s="40">
        <v>190</v>
      </c>
      <c r="C21" s="47" t="str">
        <f t="shared" si="0"/>
        <v>ZIP30-190</v>
      </c>
      <c r="D21" s="47" t="s">
        <v>59</v>
      </c>
      <c r="E21" s="111"/>
      <c r="H21" t="s">
        <v>43</v>
      </c>
    </row>
    <row r="22" spans="1:8" ht="15" customHeight="1" x14ac:dyDescent="0.25">
      <c r="A22" s="40" t="s">
        <v>128</v>
      </c>
      <c r="B22" s="41">
        <v>195</v>
      </c>
      <c r="C22" s="47" t="str">
        <f t="shared" si="0"/>
        <v>ZIP30-195</v>
      </c>
      <c r="D22" s="47" t="s">
        <v>60</v>
      </c>
      <c r="E22" s="111"/>
      <c r="H22" t="s">
        <v>43</v>
      </c>
    </row>
    <row r="23" spans="1:8" ht="15" customHeight="1" x14ac:dyDescent="0.25">
      <c r="A23" s="40" t="s">
        <v>128</v>
      </c>
      <c r="B23" s="40">
        <v>196</v>
      </c>
      <c r="C23" s="47" t="str">
        <f t="shared" si="0"/>
        <v>ZIP30-196</v>
      </c>
      <c r="D23" s="47" t="s">
        <v>61</v>
      </c>
      <c r="E23" s="111"/>
      <c r="H23" t="s">
        <v>43</v>
      </c>
    </row>
    <row r="24" spans="1:8" ht="15" customHeight="1" x14ac:dyDescent="0.25">
      <c r="A24" s="40" t="s">
        <v>128</v>
      </c>
      <c r="B24" s="40">
        <v>198</v>
      </c>
      <c r="C24" s="47" t="str">
        <f t="shared" si="0"/>
        <v>ZIP30-198</v>
      </c>
      <c r="D24" s="47" t="s">
        <v>62</v>
      </c>
      <c r="E24" s="111"/>
      <c r="H24" t="s">
        <v>43</v>
      </c>
    </row>
    <row r="25" spans="1:8" ht="15" customHeight="1" x14ac:dyDescent="0.25">
      <c r="A25" s="40" t="s">
        <v>128</v>
      </c>
      <c r="B25" s="41">
        <v>200</v>
      </c>
      <c r="C25" s="47" t="str">
        <f t="shared" si="0"/>
        <v>ZIP30-200</v>
      </c>
      <c r="D25" s="47" t="s">
        <v>63</v>
      </c>
      <c r="E25" s="111"/>
      <c r="H25" t="s">
        <v>43</v>
      </c>
    </row>
    <row r="26" spans="1:8" ht="15" customHeight="1" x14ac:dyDescent="0.25">
      <c r="A26" s="40" t="s">
        <v>128</v>
      </c>
      <c r="B26" s="40">
        <v>201</v>
      </c>
      <c r="C26" s="47" t="str">
        <f t="shared" si="0"/>
        <v>ZIP30-201</v>
      </c>
      <c r="D26" s="47" t="s">
        <v>64</v>
      </c>
      <c r="E26" s="111"/>
      <c r="H26" t="s">
        <v>43</v>
      </c>
    </row>
    <row r="27" spans="1:8" ht="15" customHeight="1" x14ac:dyDescent="0.25">
      <c r="A27" s="40" t="s">
        <v>128</v>
      </c>
      <c r="B27" s="41">
        <v>203</v>
      </c>
      <c r="C27" s="47" t="str">
        <f t="shared" si="0"/>
        <v>ZIP30-203</v>
      </c>
      <c r="D27" s="47" t="s">
        <v>65</v>
      </c>
      <c r="E27" s="111"/>
      <c r="H27" t="s">
        <v>43</v>
      </c>
    </row>
    <row r="28" spans="1:8" ht="15" customHeight="1" x14ac:dyDescent="0.25">
      <c r="A28" s="40" t="s">
        <v>128</v>
      </c>
      <c r="B28" s="40">
        <v>204</v>
      </c>
      <c r="C28" s="47" t="str">
        <f t="shared" si="0"/>
        <v>ZIP30-204</v>
      </c>
      <c r="D28" s="47" t="s">
        <v>66</v>
      </c>
      <c r="E28" s="111"/>
      <c r="H28" t="s">
        <v>43</v>
      </c>
    </row>
    <row r="29" spans="1:8" ht="15" customHeight="1" x14ac:dyDescent="0.25">
      <c r="A29" s="40" t="s">
        <v>128</v>
      </c>
      <c r="B29" s="41">
        <v>205</v>
      </c>
      <c r="C29" s="47" t="str">
        <f t="shared" si="0"/>
        <v>ZIP30-205</v>
      </c>
      <c r="D29" s="47" t="s">
        <v>67</v>
      </c>
      <c r="E29" s="111"/>
      <c r="H29" t="s">
        <v>43</v>
      </c>
    </row>
    <row r="30" spans="1:8" ht="15" customHeight="1" x14ac:dyDescent="0.25">
      <c r="A30" s="40" t="s">
        <v>128</v>
      </c>
      <c r="B30" s="40">
        <v>210</v>
      </c>
      <c r="C30" s="47" t="str">
        <f t="shared" si="0"/>
        <v>ZIP30-210</v>
      </c>
      <c r="D30" s="47" t="s">
        <v>68</v>
      </c>
      <c r="E30" s="111"/>
      <c r="H30" t="s">
        <v>43</v>
      </c>
    </row>
    <row r="31" spans="1:8" ht="15" customHeight="1" x14ac:dyDescent="0.25">
      <c r="A31" s="40" t="s">
        <v>128</v>
      </c>
      <c r="B31" s="41">
        <v>212</v>
      </c>
      <c r="C31" s="47" t="str">
        <f t="shared" si="0"/>
        <v>ZIP30-212</v>
      </c>
      <c r="D31" s="47" t="s">
        <v>69</v>
      </c>
      <c r="E31" s="111"/>
      <c r="H31" t="s">
        <v>43</v>
      </c>
    </row>
    <row r="32" spans="1:8" ht="15" customHeight="1" x14ac:dyDescent="0.25">
      <c r="A32" s="40" t="s">
        <v>128</v>
      </c>
      <c r="B32" s="40">
        <v>213</v>
      </c>
      <c r="C32" s="47" t="str">
        <f t="shared" si="0"/>
        <v>ZIP30-213</v>
      </c>
      <c r="D32" s="47" t="s">
        <v>70</v>
      </c>
      <c r="E32" s="111"/>
      <c r="H32" t="s">
        <v>43</v>
      </c>
    </row>
    <row r="33" spans="1:8" ht="15" customHeight="1" x14ac:dyDescent="0.25">
      <c r="A33" s="40" t="s">
        <v>128</v>
      </c>
      <c r="B33" s="41">
        <v>214</v>
      </c>
      <c r="C33" s="47" t="str">
        <f t="shared" si="0"/>
        <v>ZIP30-214</v>
      </c>
      <c r="D33" s="47" t="s">
        <v>71</v>
      </c>
      <c r="E33" s="111"/>
      <c r="H33" t="s">
        <v>43</v>
      </c>
    </row>
    <row r="34" spans="1:8" ht="15" customHeight="1" x14ac:dyDescent="0.25">
      <c r="A34" s="40" t="s">
        <v>128</v>
      </c>
      <c r="B34" s="42">
        <v>215</v>
      </c>
      <c r="C34" s="47" t="str">
        <f t="shared" si="0"/>
        <v>ZIP30-215</v>
      </c>
      <c r="D34" s="47" t="s">
        <v>72</v>
      </c>
      <c r="E34" s="111"/>
      <c r="H34" t="s">
        <v>43</v>
      </c>
    </row>
    <row r="35" spans="1:8" ht="15" customHeight="1" x14ac:dyDescent="0.25">
      <c r="A35" s="40" t="s">
        <v>128</v>
      </c>
      <c r="B35" s="40">
        <v>220</v>
      </c>
      <c r="C35" s="47" t="str">
        <f t="shared" si="0"/>
        <v>ZIP30-220</v>
      </c>
      <c r="D35" s="47" t="s">
        <v>73</v>
      </c>
      <c r="E35" s="111"/>
      <c r="H35" t="s">
        <v>43</v>
      </c>
    </row>
    <row r="36" spans="1:8" ht="15" customHeight="1" x14ac:dyDescent="0.25">
      <c r="A36" s="40" t="s">
        <v>128</v>
      </c>
      <c r="B36" s="40">
        <v>225</v>
      </c>
      <c r="C36" s="47" t="str">
        <f t="shared" si="0"/>
        <v>ZIP30-225</v>
      </c>
      <c r="D36" s="47" t="s">
        <v>74</v>
      </c>
      <c r="E36" s="111"/>
      <c r="H36" t="s">
        <v>43</v>
      </c>
    </row>
    <row r="37" spans="1:8" ht="15" customHeight="1" x14ac:dyDescent="0.25">
      <c r="A37" s="40" t="s">
        <v>128</v>
      </c>
      <c r="B37" s="40">
        <v>230</v>
      </c>
      <c r="C37" s="47" t="str">
        <f t="shared" si="0"/>
        <v>ZIP30-230</v>
      </c>
      <c r="D37" s="47" t="s">
        <v>75</v>
      </c>
      <c r="E37" s="111"/>
      <c r="H37" t="s">
        <v>43</v>
      </c>
    </row>
    <row r="38" spans="1:8" ht="15" customHeight="1" x14ac:dyDescent="0.25">
      <c r="A38" s="40" t="s">
        <v>128</v>
      </c>
      <c r="B38" s="41">
        <v>235</v>
      </c>
      <c r="C38" s="47" t="str">
        <f t="shared" si="0"/>
        <v>ZIP30-235</v>
      </c>
      <c r="D38" s="47" t="s">
        <v>76</v>
      </c>
      <c r="E38" s="111"/>
      <c r="H38" t="s">
        <v>43</v>
      </c>
    </row>
    <row r="39" spans="1:8" ht="15" customHeight="1" x14ac:dyDescent="0.25">
      <c r="A39" s="40" t="s">
        <v>128</v>
      </c>
      <c r="B39" s="41">
        <v>240</v>
      </c>
      <c r="C39" s="47" t="str">
        <f t="shared" si="0"/>
        <v>ZIP30-240</v>
      </c>
      <c r="D39" s="47" t="s">
        <v>77</v>
      </c>
      <c r="E39" s="111"/>
      <c r="H39" t="s">
        <v>43</v>
      </c>
    </row>
    <row r="40" spans="1:8" ht="15" customHeight="1" x14ac:dyDescent="0.25">
      <c r="A40" s="40" t="s">
        <v>128</v>
      </c>
      <c r="B40" s="42">
        <v>245</v>
      </c>
      <c r="C40" s="47" t="str">
        <f t="shared" si="0"/>
        <v>ZIP30-245</v>
      </c>
      <c r="D40" s="49" t="s">
        <v>78</v>
      </c>
      <c r="E40" s="111"/>
      <c r="H40" t="s">
        <v>43</v>
      </c>
    </row>
    <row r="41" spans="1:8" ht="15" customHeight="1" x14ac:dyDescent="0.25">
      <c r="A41" s="40" t="s">
        <v>128</v>
      </c>
      <c r="B41" s="43">
        <v>247</v>
      </c>
      <c r="C41" s="47" t="str">
        <f t="shared" si="0"/>
        <v>ZIP30-247</v>
      </c>
      <c r="D41" s="49" t="s">
        <v>79</v>
      </c>
      <c r="E41" s="111"/>
      <c r="H41" t="s">
        <v>43</v>
      </c>
    </row>
    <row r="42" spans="1:8" ht="15" customHeight="1" x14ac:dyDescent="0.25">
      <c r="A42" s="40" t="s">
        <v>128</v>
      </c>
      <c r="B42" s="43">
        <v>249</v>
      </c>
      <c r="C42" s="47" t="str">
        <f t="shared" si="0"/>
        <v>ZIP30-249</v>
      </c>
      <c r="D42" s="49" t="s">
        <v>80</v>
      </c>
      <c r="E42" s="111"/>
      <c r="H42" t="s">
        <v>43</v>
      </c>
    </row>
    <row r="43" spans="1:8" ht="15" customHeight="1" x14ac:dyDescent="0.25">
      <c r="A43" s="40" t="s">
        <v>128</v>
      </c>
      <c r="B43" s="41">
        <v>250</v>
      </c>
      <c r="C43" s="47" t="str">
        <f t="shared" si="0"/>
        <v>ZIP30-250</v>
      </c>
      <c r="D43" s="47" t="s">
        <v>81</v>
      </c>
      <c r="E43" s="111"/>
      <c r="H43" t="s">
        <v>43</v>
      </c>
    </row>
    <row r="44" spans="1:8" ht="15" customHeight="1" x14ac:dyDescent="0.25">
      <c r="A44" s="40" t="s">
        <v>128</v>
      </c>
      <c r="B44" s="41">
        <v>252</v>
      </c>
      <c r="C44" s="47" t="str">
        <f t="shared" si="0"/>
        <v>ZIP30-252</v>
      </c>
      <c r="D44" s="47" t="s">
        <v>82</v>
      </c>
      <c r="E44" s="111"/>
      <c r="H44" t="s">
        <v>43</v>
      </c>
    </row>
    <row r="45" spans="1:8" ht="15" customHeight="1" x14ac:dyDescent="0.25">
      <c r="A45" s="40" t="s">
        <v>128</v>
      </c>
      <c r="B45" s="44">
        <v>255</v>
      </c>
      <c r="C45" s="47" t="str">
        <f t="shared" si="0"/>
        <v>ZIP30-255</v>
      </c>
      <c r="D45" s="47" t="s">
        <v>83</v>
      </c>
      <c r="E45" s="111"/>
      <c r="H45" t="s">
        <v>43</v>
      </c>
    </row>
    <row r="46" spans="1:8" ht="15" customHeight="1" x14ac:dyDescent="0.25">
      <c r="A46" s="40" t="s">
        <v>128</v>
      </c>
      <c r="B46" s="41">
        <v>258</v>
      </c>
      <c r="C46" s="47" t="str">
        <f t="shared" si="0"/>
        <v>ZIP30-258</v>
      </c>
      <c r="D46" s="47" t="s">
        <v>84</v>
      </c>
      <c r="E46" s="111"/>
      <c r="H46" t="s">
        <v>43</v>
      </c>
    </row>
    <row r="47" spans="1:8" ht="15" customHeight="1" x14ac:dyDescent="0.25">
      <c r="A47" s="40" t="s">
        <v>128</v>
      </c>
      <c r="B47" s="41">
        <v>260</v>
      </c>
      <c r="C47" s="47" t="str">
        <f t="shared" si="0"/>
        <v>ZIP30-260</v>
      </c>
      <c r="D47" s="47" t="s">
        <v>85</v>
      </c>
      <c r="E47" s="111"/>
      <c r="H47" t="s">
        <v>43</v>
      </c>
    </row>
    <row r="48" spans="1:8" ht="15" customHeight="1" x14ac:dyDescent="0.25">
      <c r="A48" s="40" t="s">
        <v>128</v>
      </c>
      <c r="B48" s="41">
        <v>265</v>
      </c>
      <c r="C48" s="47" t="str">
        <f t="shared" si="0"/>
        <v>ZIP30-265</v>
      </c>
      <c r="D48" s="47" t="s">
        <v>86</v>
      </c>
      <c r="E48" s="111"/>
      <c r="H48" t="s">
        <v>43</v>
      </c>
    </row>
    <row r="49" spans="1:14" ht="15" customHeight="1" x14ac:dyDescent="0.25">
      <c r="A49" s="40" t="s">
        <v>128</v>
      </c>
      <c r="B49" s="41">
        <v>270</v>
      </c>
      <c r="C49" s="47" t="str">
        <f t="shared" si="0"/>
        <v>ZIP30-270</v>
      </c>
      <c r="D49" s="47" t="s">
        <v>87</v>
      </c>
      <c r="E49" s="111"/>
      <c r="H49" t="s">
        <v>43</v>
      </c>
    </row>
    <row r="50" spans="1:14" ht="15" customHeight="1" x14ac:dyDescent="0.25">
      <c r="A50" s="40" t="s">
        <v>128</v>
      </c>
      <c r="B50" s="45">
        <v>280</v>
      </c>
      <c r="C50" s="47" t="str">
        <f t="shared" si="0"/>
        <v>ZIP30-280</v>
      </c>
      <c r="D50" s="49" t="s">
        <v>88</v>
      </c>
      <c r="E50" s="111"/>
      <c r="H50" t="s">
        <v>43</v>
      </c>
    </row>
    <row r="51" spans="1:14" ht="15" customHeight="1" x14ac:dyDescent="0.25">
      <c r="A51" s="40" t="s">
        <v>128</v>
      </c>
      <c r="B51" s="43">
        <v>285</v>
      </c>
      <c r="C51" s="47" t="str">
        <f t="shared" si="0"/>
        <v>ZIP30-285</v>
      </c>
      <c r="D51" s="49" t="s">
        <v>89</v>
      </c>
      <c r="E51" s="111"/>
      <c r="H51" t="s">
        <v>43</v>
      </c>
    </row>
    <row r="52" spans="1:14" ht="15" customHeight="1" x14ac:dyDescent="0.25">
      <c r="A52" s="40" t="s">
        <v>128</v>
      </c>
      <c r="B52" s="43">
        <v>287</v>
      </c>
      <c r="C52" s="47" t="str">
        <f t="shared" si="0"/>
        <v>ZIP30-287</v>
      </c>
      <c r="D52" s="49" t="s">
        <v>90</v>
      </c>
      <c r="E52" s="111"/>
      <c r="H52" t="s">
        <v>43</v>
      </c>
    </row>
    <row r="53" spans="1:14" ht="15" customHeight="1" x14ac:dyDescent="0.25">
      <c r="A53" s="40" t="s">
        <v>128</v>
      </c>
      <c r="B53" s="43">
        <v>290</v>
      </c>
      <c r="C53" s="47" t="str">
        <f t="shared" si="0"/>
        <v>ZIP30-290</v>
      </c>
      <c r="D53" s="49" t="s">
        <v>91</v>
      </c>
      <c r="E53" s="111"/>
      <c r="H53" t="s">
        <v>43</v>
      </c>
    </row>
    <row r="54" spans="1:14" ht="15" customHeight="1" x14ac:dyDescent="0.25">
      <c r="C54" s="185" t="s">
        <v>11</v>
      </c>
      <c r="D54" s="185"/>
      <c r="E54" s="112">
        <f>SUM(E6:E53)</f>
        <v>0</v>
      </c>
    </row>
    <row r="55" spans="1:14" ht="15" customHeight="1" x14ac:dyDescent="0.25">
      <c r="C55" s="48" t="s">
        <v>97</v>
      </c>
    </row>
    <row r="56" spans="1:14" ht="15" customHeight="1" x14ac:dyDescent="0.25"/>
    <row r="57" spans="1:14" ht="15" customHeight="1" x14ac:dyDescent="0.25"/>
    <row r="58" spans="1:14" ht="15" customHeight="1" x14ac:dyDescent="0.25"/>
    <row r="59" spans="1:14" ht="15" customHeight="1" x14ac:dyDescent="0.25"/>
    <row r="60" spans="1:14" ht="15" customHeight="1" x14ac:dyDescent="0.25">
      <c r="N60" t="s">
        <v>97</v>
      </c>
    </row>
  </sheetData>
  <mergeCells count="3">
    <mergeCell ref="C1:K2"/>
    <mergeCell ref="C4:E4"/>
    <mergeCell ref="C54:D54"/>
  </mergeCells>
  <phoneticPr fontId="2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FORM</vt:lpstr>
      <vt:lpstr>ZIPPER COLORS</vt:lpstr>
      <vt:lpstr>'ORDER FORM'!Print_Titles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dianal</cp:lastModifiedBy>
  <cp:lastPrinted>2015-12-04T04:25:32Z</cp:lastPrinted>
  <dcterms:created xsi:type="dcterms:W3CDTF">2015-11-18T21:44:55Z</dcterms:created>
  <dcterms:modified xsi:type="dcterms:W3CDTF">2018-05-23T20:40:07Z</dcterms:modified>
</cp:coreProperties>
</file>